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'Лист1'!$A$1:$Y$48</definedName>
  </definedNames>
  <calcPr fullCalcOnLoad="1"/>
</workbook>
</file>

<file path=xl/sharedStrings.xml><?xml version="1.0" encoding="utf-8"?>
<sst xmlns="http://schemas.openxmlformats.org/spreadsheetml/2006/main" count="61" uniqueCount="54">
  <si>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</si>
  <si>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</si>
  <si>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</si>
  <si>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</si>
  <si>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</si>
  <si>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</si>
  <si>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</si>
  <si>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</si>
  <si>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</si>
  <si>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</si>
  <si>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</si>
  <si>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</si>
  <si>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</si>
  <si>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</si>
  <si>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</si>
  <si>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</si>
  <si>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</si>
  <si>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</si>
  <si>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</si>
  <si>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</si>
  <si>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</si>
  <si>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</si>
  <si>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</si>
  <si>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</si>
  <si>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</si>
  <si>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</si>
  <si>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</si>
  <si>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</si>
  <si>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</si>
  <si>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</si>
  <si>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</si>
  <si>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</si>
  <si>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</si>
  <si>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</si>
  <si>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</si>
  <si>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</si>
  <si>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</si>
  <si>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</si>
  <si>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</si>
  <si>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</si>
  <si>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</si>
  <si>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</si>
  <si>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</rPr>
      <t>№ РН0050/2015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27.05.2020 р.</t>
    </r>
  </si>
  <si>
    <t>з газопроводу ШДО-ШДКРі за період з 01.02.2016 р.    по 29.02.2016 р.</t>
  </si>
  <si>
    <t>число Воббе вище кКал/м³</t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</si>
  <si>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</si>
  <si>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t xml:space="preserve">Начальник  Миколаївського ЛВУМГ                                                                                         Литвинюк Є.О.                                                                        </t>
  </si>
  <si>
    <t>01.03. 2016р.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</si>
  <si>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</si>
  <si>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 xml:space="preserve">Завідувач ВХАЛ     Миколаївського ЛВУМГ                                                                             Бартальова С.В.  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</si>
  <si>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</si>
  <si>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 </t>
  </si>
  <si>
    <t>вітсутні</t>
  </si>
  <si>
    <r>
      <t xml:space="preserve">  переданого </t>
    </r>
    <r>
      <rPr>
        <u val="single"/>
        <sz val="10"/>
        <rFont val="Arial"/>
        <family val="2"/>
      </rPr>
      <t>Миколаївським ЛВУМГ по ГРС-1 м. Миколаєва</t>
    </r>
    <r>
      <rPr>
        <sz val="10"/>
        <rFont val="Arial"/>
        <family val="2"/>
      </rPr>
      <t xml:space="preserve"> , перелік ГРС, на які поширюються результати наведено в примітці,    та прийнятого     </t>
    </r>
    <r>
      <rPr>
        <u val="single"/>
        <sz val="10"/>
        <rFont val="Arial"/>
        <family val="2"/>
      </rPr>
      <t>ПАТ "Миколаївгаз"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</si>
</sst>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179" fontId="3" fillId="33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178" fontId="18" fillId="0" borderId="10" xfId="0" applyNumberFormat="1" applyFont="1" applyBorder="1" applyAlignment="1">
      <alignment horizontal="center" wrapText="1"/>
    </xf>
    <xf numFmtId="179" fontId="18" fillId="0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177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top" wrapText="1"/>
    </xf>
    <xf numFmtId="2" fontId="18" fillId="34" borderId="10" xfId="0" applyNumberFormat="1" applyFont="1" applyFill="1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177" fontId="0" fillId="0" borderId="15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160" zoomScaleNormal="160" zoomScaleSheetLayoutView="118" workbookViewId="0" topLeftCell="G20">
      <selection activeCell="P34" sqref="P34"/>
    </sheetView>
  </sheetViews>
  <sheetFormatPr defaultColWidth="9.00390625" defaultRowHeight="12.75"/>
  <cols>
    <col min="1" max="1" width="4.125" style="0" customWidth="1"/>
    <col min="2" max="14" width="7.00390625" style="0" customWidth="1"/>
    <col min="15" max="15" width="6.375" style="0" customWidth="1"/>
    <col min="16" max="16" width="7.125" style="0" customWidth="1"/>
    <col min="17" max="17" width="6.00390625" style="0" customWidth="1"/>
    <col min="18" max="18" width="7.125" style="0" customWidth="1"/>
    <col min="19" max="19" width="5.875" style="0" customWidth="1"/>
    <col min="20" max="20" width="7.125" style="0" customWidth="1"/>
    <col min="21" max="21" width="6.00390625" style="0" customWidth="1"/>
    <col min="22" max="22" width="5.375" style="0" customWidth="1"/>
    <col min="23" max="23" width="6.75390625" style="0" customWidth="1"/>
    <col min="24" max="24" width="7.00390625" style="0" customWidth="1"/>
    <col min="25" max="25" width="6.125" style="0" customWidth="1"/>
    <col min="26" max="26" width="7.75390625" style="0" customWidth="1"/>
    <col min="29" max="29" width="9.125" style="5" customWidth="1"/>
  </cols>
  <sheetData>
    <row r="1" spans="1:27" ht="12.75">
      <c r="A1" s="3" t="s">
        <v>12</v>
      </c>
      <c r="B1" s="3"/>
      <c r="C1" s="3"/>
      <c r="D1" s="3"/>
      <c r="E1" s="3"/>
      <c r="F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3" t="s">
        <v>40</v>
      </c>
      <c r="B2" s="3"/>
      <c r="C2" s="3"/>
      <c r="D2" s="3"/>
      <c r="E2" s="3"/>
      <c r="F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1:27" ht="12.75">
      <c r="A3" s="6" t="s">
        <v>41</v>
      </c>
      <c r="B3" s="3"/>
      <c r="C3" s="3"/>
      <c r="D3" s="3"/>
      <c r="E3" s="3"/>
      <c r="F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3" t="s">
        <v>3</v>
      </c>
      <c r="B4" s="3"/>
      <c r="C4" s="3"/>
      <c r="D4" s="3"/>
      <c r="E4" s="3"/>
      <c r="F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3" t="s">
        <v>42</v>
      </c>
      <c r="B5" s="3"/>
      <c r="C5" s="3"/>
      <c r="D5" s="3"/>
      <c r="E5" s="3"/>
      <c r="F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4" t="s">
        <v>37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1:27" ht="18.75" customHeight="1">
      <c r="A7" s="72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1:27" ht="18" customHeight="1">
      <c r="A8" s="74" t="s">
        <v>43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1:29" ht="32.25" customHeight="1">
      <c r="A9" s="50" t="s">
        <v>19</v>
      </c>
      <c r="B9" s="76" t="s">
        <v>38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79" t="s">
        <v>39</v>
      </c>
      <c r="O9" s="80"/>
      <c r="P9" s="80"/>
      <c r="Q9" s="81"/>
      <c r="R9" s="81"/>
      <c r="S9" s="81"/>
      <c r="T9" s="82"/>
      <c r="U9" s="58" t="s">
        <v>35</v>
      </c>
      <c r="V9" s="61" t="s">
        <v>36</v>
      </c>
      <c r="W9" s="62" t="s">
        <v>32</v>
      </c>
      <c r="X9" s="62" t="s">
        <v>33</v>
      </c>
      <c r="Y9" s="62" t="s">
        <v>34</v>
      </c>
      <c r="Z9" s="4"/>
      <c r="AB9" s="5"/>
      <c r="AC9"/>
    </row>
    <row r="10" spans="1:29" ht="48.75" customHeight="1">
      <c r="A10" s="51"/>
      <c r="B10" s="63" t="s">
        <v>20</v>
      </c>
      <c r="C10" s="63" t="s">
        <v>21</v>
      </c>
      <c r="D10" s="63" t="s">
        <v>22</v>
      </c>
      <c r="E10" s="63" t="s">
        <v>23</v>
      </c>
      <c r="F10" s="63" t="s">
        <v>24</v>
      </c>
      <c r="G10" s="63" t="s">
        <v>25</v>
      </c>
      <c r="H10" s="63" t="s">
        <v>26</v>
      </c>
      <c r="I10" s="63" t="s">
        <v>27</v>
      </c>
      <c r="J10" s="63" t="s">
        <v>28</v>
      </c>
      <c r="K10" s="63" t="s">
        <v>29</v>
      </c>
      <c r="L10" s="53" t="s">
        <v>30</v>
      </c>
      <c r="M10" s="53" t="s">
        <v>31</v>
      </c>
      <c r="N10" s="53" t="s">
        <v>13</v>
      </c>
      <c r="O10" s="66" t="s">
        <v>14</v>
      </c>
      <c r="P10" s="53" t="s">
        <v>16</v>
      </c>
      <c r="Q10" s="53" t="s">
        <v>15</v>
      </c>
      <c r="R10" s="53" t="s">
        <v>17</v>
      </c>
      <c r="S10" s="53" t="s">
        <v>18</v>
      </c>
      <c r="T10" s="53" t="s">
        <v>44</v>
      </c>
      <c r="U10" s="59"/>
      <c r="V10" s="56"/>
      <c r="W10" s="62"/>
      <c r="X10" s="62"/>
      <c r="Y10" s="62"/>
      <c r="Z10" s="4"/>
      <c r="AB10" s="5"/>
      <c r="AC10"/>
    </row>
    <row r="11" spans="1:29" ht="15.75" customHeight="1">
      <c r="A11" s="5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56"/>
      <c r="M11" s="56"/>
      <c r="N11" s="56"/>
      <c r="O11" s="67"/>
      <c r="P11" s="54"/>
      <c r="Q11" s="56"/>
      <c r="R11" s="56"/>
      <c r="S11" s="56"/>
      <c r="T11" s="56"/>
      <c r="U11" s="59"/>
      <c r="V11" s="56"/>
      <c r="W11" s="62"/>
      <c r="X11" s="62"/>
      <c r="Y11" s="62"/>
      <c r="Z11" s="4"/>
      <c r="AB11" s="5"/>
      <c r="AC11"/>
    </row>
    <row r="12" spans="1:29" ht="21" customHeight="1">
      <c r="A12" s="5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7"/>
      <c r="M12" s="57"/>
      <c r="N12" s="57"/>
      <c r="O12" s="68"/>
      <c r="P12" s="55"/>
      <c r="Q12" s="57"/>
      <c r="R12" s="57"/>
      <c r="S12" s="57"/>
      <c r="T12" s="57"/>
      <c r="U12" s="60"/>
      <c r="V12" s="57"/>
      <c r="W12" s="62"/>
      <c r="X12" s="62"/>
      <c r="Y12" s="62"/>
      <c r="Z12" s="4"/>
      <c r="AB12" s="5"/>
      <c r="AC12"/>
    </row>
    <row r="13" spans="1:28" s="10" customFormat="1" ht="12.75">
      <c r="A13" s="7">
        <v>1</v>
      </c>
      <c r="B13" s="38">
        <v>95.237</v>
      </c>
      <c r="C13" s="38">
        <v>2.364</v>
      </c>
      <c r="D13" s="38">
        <v>0.689</v>
      </c>
      <c r="E13" s="38">
        <v>0.102</v>
      </c>
      <c r="F13" s="38">
        <v>0.115</v>
      </c>
      <c r="G13" s="38">
        <v>0.001</v>
      </c>
      <c r="H13" s="38">
        <v>0.021</v>
      </c>
      <c r="I13" s="38">
        <v>0.016</v>
      </c>
      <c r="J13" s="38">
        <v>0.016</v>
      </c>
      <c r="K13" s="38">
        <v>0.008</v>
      </c>
      <c r="L13" s="38">
        <v>1.274</v>
      </c>
      <c r="M13" s="38">
        <v>0.157</v>
      </c>
      <c r="N13" s="39">
        <v>0.7038</v>
      </c>
      <c r="O13" s="48">
        <f>P13*0.0041868</f>
        <v>34.1391672</v>
      </c>
      <c r="P13" s="49">
        <v>8154</v>
      </c>
      <c r="Q13" s="48">
        <f>R13*0.0041868</f>
        <v>37.8570456</v>
      </c>
      <c r="R13" s="40">
        <v>9042</v>
      </c>
      <c r="S13" s="48">
        <f>T13*0.0041868</f>
        <v>49.5382176</v>
      </c>
      <c r="T13" s="41">
        <v>11832</v>
      </c>
      <c r="U13" s="41"/>
      <c r="V13" s="41"/>
      <c r="W13" s="42"/>
      <c r="X13" s="41"/>
      <c r="Y13" s="8"/>
      <c r="AA13" s="11">
        <f>SUM(B13:M13)</f>
        <v>100</v>
      </c>
      <c r="AB13" s="12" t="str">
        <f>IF(AA13=100,"ОК"," ")</f>
        <v>ОК</v>
      </c>
    </row>
    <row r="14" spans="1:28" s="10" customFormat="1" ht="12.75">
      <c r="A14" s="7">
        <v>2</v>
      </c>
      <c r="B14" s="38">
        <v>95.338</v>
      </c>
      <c r="C14" s="38">
        <v>2.327</v>
      </c>
      <c r="D14" s="38">
        <v>0.694</v>
      </c>
      <c r="E14" s="38">
        <v>0.1</v>
      </c>
      <c r="F14" s="38">
        <v>0.112</v>
      </c>
      <c r="G14" s="38">
        <v>0.001</v>
      </c>
      <c r="H14" s="38">
        <v>0.022</v>
      </c>
      <c r="I14" s="38">
        <v>0.017</v>
      </c>
      <c r="J14" s="38">
        <v>0.017</v>
      </c>
      <c r="K14" s="38">
        <v>0.008</v>
      </c>
      <c r="L14" s="38">
        <v>1.207</v>
      </c>
      <c r="M14" s="38">
        <v>0.158</v>
      </c>
      <c r="N14" s="39">
        <v>0.7033</v>
      </c>
      <c r="O14" s="48">
        <f>P14*0.0041868</f>
        <v>34.1559144</v>
      </c>
      <c r="P14" s="49">
        <v>8158</v>
      </c>
      <c r="Q14" s="48">
        <f>R14*0.0041868</f>
        <v>37.873792800000004</v>
      </c>
      <c r="R14" s="40">
        <v>9046</v>
      </c>
      <c r="S14" s="48">
        <f>T14*0.0041868</f>
        <v>49.5758988</v>
      </c>
      <c r="T14" s="41">
        <v>11841</v>
      </c>
      <c r="U14" s="41"/>
      <c r="V14" s="41"/>
      <c r="W14" s="43"/>
      <c r="X14" s="41"/>
      <c r="Y14" s="8"/>
      <c r="AA14" s="34">
        <f aca="true" t="shared" si="0" ref="AA14:AA43">SUM(B14:M14)</f>
        <v>100.00099999999998</v>
      </c>
      <c r="AB14" s="12" t="str">
        <f>IF(AA14=100,"ОК"," ")</f>
        <v> </v>
      </c>
    </row>
    <row r="15" spans="1:28" s="10" customFormat="1" ht="12.75">
      <c r="A15" s="7">
        <v>3</v>
      </c>
      <c r="B15" s="44">
        <v>95.68</v>
      </c>
      <c r="C15" s="44">
        <v>2.249</v>
      </c>
      <c r="D15" s="44">
        <v>0.691</v>
      </c>
      <c r="E15" s="44">
        <v>0.105</v>
      </c>
      <c r="F15" s="44">
        <v>0.112</v>
      </c>
      <c r="G15" s="44">
        <v>0.001</v>
      </c>
      <c r="H15" s="44">
        <v>0.023</v>
      </c>
      <c r="I15" s="44">
        <v>0.017</v>
      </c>
      <c r="J15" s="44">
        <v>0.017</v>
      </c>
      <c r="K15" s="44">
        <v>0.008</v>
      </c>
      <c r="L15" s="44">
        <v>0.936</v>
      </c>
      <c r="M15" s="44">
        <v>0.16</v>
      </c>
      <c r="N15" s="39">
        <v>0.7016</v>
      </c>
      <c r="O15" s="48">
        <f>P15*0.0041868</f>
        <v>34.227090000000004</v>
      </c>
      <c r="P15" s="49">
        <v>8175</v>
      </c>
      <c r="Q15" s="48">
        <f>R15*0.0041868</f>
        <v>37.9575288</v>
      </c>
      <c r="R15" s="40">
        <v>9066</v>
      </c>
      <c r="S15" s="48">
        <f>T15*0.0041868</f>
        <v>49.7433708</v>
      </c>
      <c r="T15" s="41">
        <v>11881</v>
      </c>
      <c r="U15" s="41"/>
      <c r="V15" s="41"/>
      <c r="W15" s="42"/>
      <c r="X15" s="41"/>
      <c r="Y15" s="8"/>
      <c r="AA15" s="34">
        <f t="shared" si="0"/>
        <v>99.999</v>
      </c>
      <c r="AB15" s="12" t="str">
        <f>IF(AA15=100,"ОК"," ")</f>
        <v> </v>
      </c>
    </row>
    <row r="16" spans="1:28" s="10" customFormat="1" ht="12.75">
      <c r="A16" s="7">
        <v>4</v>
      </c>
      <c r="B16" s="44">
        <v>95.395</v>
      </c>
      <c r="C16" s="44">
        <v>2.344</v>
      </c>
      <c r="D16" s="44">
        <v>0.694</v>
      </c>
      <c r="E16" s="44">
        <v>0.103</v>
      </c>
      <c r="F16" s="44">
        <v>0.114</v>
      </c>
      <c r="G16" s="44">
        <v>0.001</v>
      </c>
      <c r="H16" s="44">
        <v>0.022</v>
      </c>
      <c r="I16" s="44">
        <v>0.017</v>
      </c>
      <c r="J16" s="44">
        <v>0.018</v>
      </c>
      <c r="K16" s="44">
        <v>0.008</v>
      </c>
      <c r="L16" s="44">
        <v>1.128</v>
      </c>
      <c r="M16" s="44">
        <v>0.155</v>
      </c>
      <c r="N16" s="39">
        <v>0.7031</v>
      </c>
      <c r="O16" s="48">
        <f aca="true" t="shared" si="1" ref="O16:O43">P16*0.0041868</f>
        <v>34.1935956</v>
      </c>
      <c r="P16" s="49">
        <v>8167</v>
      </c>
      <c r="Q16" s="48">
        <f aca="true" t="shared" si="2" ref="Q16:Q43">R16*0.0041868</f>
        <v>37.9156608</v>
      </c>
      <c r="R16" s="40">
        <v>9056</v>
      </c>
      <c r="S16" s="48">
        <f aca="true" t="shared" si="3" ref="S16:S43">T16*0.0041868</f>
        <v>49.6387008</v>
      </c>
      <c r="T16" s="41">
        <v>11856</v>
      </c>
      <c r="U16" s="41"/>
      <c r="V16" s="41"/>
      <c r="W16" s="42"/>
      <c r="X16" s="41"/>
      <c r="Y16" s="8"/>
      <c r="AA16" s="11">
        <f t="shared" si="0"/>
        <v>99.999</v>
      </c>
      <c r="AB16" s="12" t="str">
        <f>IF(AA16=100,"ОК"," ")</f>
        <v> </v>
      </c>
    </row>
    <row r="17" spans="1:28" s="10" customFormat="1" ht="12.75">
      <c r="A17" s="7">
        <v>5</v>
      </c>
      <c r="B17" s="44">
        <v>94.928</v>
      </c>
      <c r="C17" s="44">
        <v>2.496</v>
      </c>
      <c r="D17" s="44">
        <v>0.732</v>
      </c>
      <c r="E17" s="44">
        <v>0.103</v>
      </c>
      <c r="F17" s="44">
        <v>0.122</v>
      </c>
      <c r="G17" s="44">
        <v>0.001</v>
      </c>
      <c r="H17" s="44">
        <v>0.022</v>
      </c>
      <c r="I17" s="44">
        <v>0.017</v>
      </c>
      <c r="J17" s="44">
        <v>0.02</v>
      </c>
      <c r="K17" s="44">
        <v>0.008</v>
      </c>
      <c r="L17" s="44">
        <v>1.388</v>
      </c>
      <c r="M17" s="44">
        <v>0.162</v>
      </c>
      <c r="N17" s="39">
        <v>0.706</v>
      </c>
      <c r="O17" s="48">
        <f t="shared" si="1"/>
        <v>34.1726616</v>
      </c>
      <c r="P17" s="49">
        <v>8162</v>
      </c>
      <c r="Q17" s="48">
        <f t="shared" si="2"/>
        <v>37.89054</v>
      </c>
      <c r="R17" s="40">
        <v>9050</v>
      </c>
      <c r="S17" s="48">
        <f t="shared" si="3"/>
        <v>49.5005364</v>
      </c>
      <c r="T17" s="41">
        <v>11823</v>
      </c>
      <c r="U17" s="41"/>
      <c r="V17" s="41"/>
      <c r="W17" s="45"/>
      <c r="X17" s="41"/>
      <c r="Y17" s="8"/>
      <c r="AA17" s="11">
        <f t="shared" si="0"/>
        <v>99.999</v>
      </c>
      <c r="AB17" s="12" t="str">
        <f>IF(AA17=100,"ОК"," ")</f>
        <v> </v>
      </c>
    </row>
    <row r="18" spans="1:28" s="10" customFormat="1" ht="12.75">
      <c r="A18" s="7">
        <v>6</v>
      </c>
      <c r="B18" s="44">
        <v>95.577</v>
      </c>
      <c r="C18" s="44">
        <v>2.323</v>
      </c>
      <c r="D18" s="44">
        <v>0.722</v>
      </c>
      <c r="E18" s="44">
        <v>0.109</v>
      </c>
      <c r="F18" s="44">
        <v>0.12</v>
      </c>
      <c r="G18" s="44">
        <v>0.001</v>
      </c>
      <c r="H18" s="44">
        <v>0.024</v>
      </c>
      <c r="I18" s="44">
        <v>0.019</v>
      </c>
      <c r="J18" s="44">
        <v>0.02</v>
      </c>
      <c r="K18" s="44">
        <v>0.007</v>
      </c>
      <c r="L18" s="44">
        <v>0.906</v>
      </c>
      <c r="M18" s="44">
        <v>0.171</v>
      </c>
      <c r="N18" s="39">
        <v>0.7027</v>
      </c>
      <c r="O18" s="48">
        <f t="shared" si="1"/>
        <v>34.2857052</v>
      </c>
      <c r="P18" s="49">
        <v>8189</v>
      </c>
      <c r="Q18" s="48">
        <f t="shared" si="2"/>
        <v>38.0203308</v>
      </c>
      <c r="R18" s="40">
        <v>9081</v>
      </c>
      <c r="S18" s="48">
        <f t="shared" si="3"/>
        <v>49.7852388</v>
      </c>
      <c r="T18" s="41">
        <v>11891</v>
      </c>
      <c r="U18" s="41"/>
      <c r="V18" s="41"/>
      <c r="W18" s="45"/>
      <c r="X18" s="41"/>
      <c r="Y18" s="8"/>
      <c r="AA18" s="11">
        <f t="shared" si="0"/>
        <v>99.99900000000001</v>
      </c>
      <c r="AB18" s="12"/>
    </row>
    <row r="19" spans="1:28" s="10" customFormat="1" ht="12.75">
      <c r="A19" s="7">
        <v>7</v>
      </c>
      <c r="B19" s="44">
        <v>95.556</v>
      </c>
      <c r="C19" s="44">
        <v>2.369</v>
      </c>
      <c r="D19" s="44">
        <v>0.737</v>
      </c>
      <c r="E19" s="44">
        <v>0.112</v>
      </c>
      <c r="F19" s="44">
        <v>0.123</v>
      </c>
      <c r="G19" s="44">
        <v>0.001</v>
      </c>
      <c r="H19" s="44">
        <v>0.026</v>
      </c>
      <c r="I19" s="44">
        <v>0.02</v>
      </c>
      <c r="J19" s="44">
        <v>0.02</v>
      </c>
      <c r="K19" s="44">
        <v>0.007</v>
      </c>
      <c r="L19" s="44">
        <v>0.849</v>
      </c>
      <c r="M19" s="44">
        <v>0.179</v>
      </c>
      <c r="N19" s="39">
        <v>0.7031</v>
      </c>
      <c r="O19" s="48">
        <f t="shared" si="1"/>
        <v>34.33176</v>
      </c>
      <c r="P19" s="49">
        <v>8200</v>
      </c>
      <c r="Q19" s="48">
        <f t="shared" si="2"/>
        <v>38.066385600000004</v>
      </c>
      <c r="R19" s="40">
        <v>9092</v>
      </c>
      <c r="S19" s="48">
        <f t="shared" si="3"/>
        <v>49.8312936</v>
      </c>
      <c r="T19" s="41">
        <v>11902</v>
      </c>
      <c r="U19" s="41"/>
      <c r="V19" s="41"/>
      <c r="W19" s="45"/>
      <c r="X19" s="41"/>
      <c r="Y19" s="8"/>
      <c r="AA19" s="11">
        <f t="shared" si="0"/>
        <v>99.999</v>
      </c>
      <c r="AB19" s="12"/>
    </row>
    <row r="20" spans="1:28" s="10" customFormat="1" ht="12.75">
      <c r="A20" s="7">
        <v>8</v>
      </c>
      <c r="B20" s="44">
        <v>95.037</v>
      </c>
      <c r="C20" s="44">
        <v>2.623</v>
      </c>
      <c r="D20" s="44">
        <v>0.852</v>
      </c>
      <c r="E20" s="44">
        <v>0.121</v>
      </c>
      <c r="F20" s="44">
        <v>0.15</v>
      </c>
      <c r="G20" s="44">
        <v>0.001</v>
      </c>
      <c r="H20" s="44">
        <v>0.034</v>
      </c>
      <c r="I20" s="44">
        <v>0.027</v>
      </c>
      <c r="J20" s="44">
        <v>0.029</v>
      </c>
      <c r="K20" s="44">
        <v>0.008</v>
      </c>
      <c r="L20" s="44">
        <v>0.912</v>
      </c>
      <c r="M20" s="44">
        <v>0.207</v>
      </c>
      <c r="N20" s="39">
        <v>0.7079</v>
      </c>
      <c r="O20" s="48">
        <f t="shared" si="1"/>
        <v>34.4824848</v>
      </c>
      <c r="P20" s="49">
        <v>8236</v>
      </c>
      <c r="Q20" s="48">
        <f t="shared" si="2"/>
        <v>38.225484</v>
      </c>
      <c r="R20" s="40">
        <v>9130</v>
      </c>
      <c r="S20" s="48">
        <f t="shared" si="3"/>
        <v>49.8773484</v>
      </c>
      <c r="T20" s="41">
        <v>11913</v>
      </c>
      <c r="U20" s="41">
        <v>-20.3</v>
      </c>
      <c r="V20" s="41">
        <v>-7.9</v>
      </c>
      <c r="W20" s="45"/>
      <c r="X20" s="41"/>
      <c r="Y20" s="8"/>
      <c r="AA20" s="11">
        <f t="shared" si="0"/>
        <v>100.00100000000002</v>
      </c>
      <c r="AB20" s="12"/>
    </row>
    <row r="21" spans="1:28" s="10" customFormat="1" ht="12.75">
      <c r="A21" s="7">
        <v>9</v>
      </c>
      <c r="B21" s="44">
        <v>95.049</v>
      </c>
      <c r="C21" s="44">
        <v>2.629</v>
      </c>
      <c r="D21" s="44">
        <v>0.801</v>
      </c>
      <c r="E21" s="44">
        <v>0.112</v>
      </c>
      <c r="F21" s="44">
        <v>0.13</v>
      </c>
      <c r="G21" s="44">
        <v>0.001</v>
      </c>
      <c r="H21" s="44">
        <v>0.029</v>
      </c>
      <c r="I21" s="44">
        <v>0.023</v>
      </c>
      <c r="J21" s="44">
        <v>0.029</v>
      </c>
      <c r="K21" s="44">
        <v>0.008</v>
      </c>
      <c r="L21" s="44">
        <v>0.98</v>
      </c>
      <c r="M21" s="44">
        <v>0.208</v>
      </c>
      <c r="N21" s="39">
        <v>0.707</v>
      </c>
      <c r="O21" s="48">
        <f t="shared" si="1"/>
        <v>34.4029356</v>
      </c>
      <c r="P21" s="49">
        <v>8217</v>
      </c>
      <c r="Q21" s="48">
        <f t="shared" si="2"/>
        <v>38.141748</v>
      </c>
      <c r="R21" s="40">
        <v>9110</v>
      </c>
      <c r="S21" s="48">
        <f t="shared" si="3"/>
        <v>49.7936124</v>
      </c>
      <c r="T21" s="41">
        <v>11893</v>
      </c>
      <c r="U21" s="41">
        <v>-21.8</v>
      </c>
      <c r="V21" s="41">
        <v>-11.3</v>
      </c>
      <c r="W21" s="42"/>
      <c r="X21" s="41"/>
      <c r="Y21" s="8"/>
      <c r="AA21" s="11">
        <f t="shared" si="0"/>
        <v>99.999</v>
      </c>
      <c r="AB21" s="12"/>
    </row>
    <row r="22" spans="1:28" s="10" customFormat="1" ht="12.75">
      <c r="A22" s="7">
        <v>10</v>
      </c>
      <c r="B22" s="44">
        <v>95.032</v>
      </c>
      <c r="C22" s="44">
        <v>2.615</v>
      </c>
      <c r="D22" s="44">
        <v>0.793</v>
      </c>
      <c r="E22" s="44">
        <v>0.11</v>
      </c>
      <c r="F22" s="44">
        <v>0.126</v>
      </c>
      <c r="G22" s="44">
        <v>0.001</v>
      </c>
      <c r="H22" s="44">
        <v>0.027</v>
      </c>
      <c r="I22" s="44">
        <v>0.021</v>
      </c>
      <c r="J22" s="44">
        <v>0.026</v>
      </c>
      <c r="K22" s="44">
        <v>0.007</v>
      </c>
      <c r="L22" s="44">
        <v>1.032</v>
      </c>
      <c r="M22" s="44">
        <v>0.21</v>
      </c>
      <c r="N22" s="39">
        <v>0.7068</v>
      </c>
      <c r="O22" s="48">
        <f t="shared" si="1"/>
        <v>34.3652544</v>
      </c>
      <c r="P22" s="49">
        <v>8208</v>
      </c>
      <c r="Q22" s="48">
        <f t="shared" si="2"/>
        <v>38.09988</v>
      </c>
      <c r="R22" s="40">
        <v>9100</v>
      </c>
      <c r="S22" s="48">
        <f t="shared" si="3"/>
        <v>49.7475576</v>
      </c>
      <c r="T22" s="41">
        <v>11882</v>
      </c>
      <c r="U22" s="41">
        <v>-21.9</v>
      </c>
      <c r="V22" s="41">
        <v>-10.9</v>
      </c>
      <c r="W22" s="43" t="s">
        <v>52</v>
      </c>
      <c r="X22" s="41"/>
      <c r="Y22" s="8"/>
      <c r="AA22" s="11">
        <f t="shared" si="0"/>
        <v>100</v>
      </c>
      <c r="AB22" s="12"/>
    </row>
    <row r="23" spans="1:28" s="10" customFormat="1" ht="12.75">
      <c r="A23" s="7">
        <v>11</v>
      </c>
      <c r="B23" s="44">
        <v>95.052</v>
      </c>
      <c r="C23" s="44">
        <v>2.612</v>
      </c>
      <c r="D23" s="44">
        <v>0.78</v>
      </c>
      <c r="E23" s="44">
        <v>0.112</v>
      </c>
      <c r="F23" s="44">
        <v>0.127</v>
      </c>
      <c r="G23" s="44">
        <v>0.001</v>
      </c>
      <c r="H23" s="44">
        <v>0.028</v>
      </c>
      <c r="I23" s="44">
        <v>0.022</v>
      </c>
      <c r="J23" s="44">
        <v>0.025</v>
      </c>
      <c r="K23" s="44">
        <v>0.009</v>
      </c>
      <c r="L23" s="44">
        <v>1.032</v>
      </c>
      <c r="M23" s="44">
        <v>0.202</v>
      </c>
      <c r="N23" s="39">
        <v>0.7065</v>
      </c>
      <c r="O23" s="48">
        <f t="shared" si="1"/>
        <v>34.3610676</v>
      </c>
      <c r="P23" s="49">
        <v>8207</v>
      </c>
      <c r="Q23" s="48">
        <f t="shared" si="2"/>
        <v>38.0956932</v>
      </c>
      <c r="R23" s="40">
        <v>9099</v>
      </c>
      <c r="S23" s="48">
        <f t="shared" si="3"/>
        <v>49.7475576</v>
      </c>
      <c r="T23" s="41">
        <v>11882</v>
      </c>
      <c r="U23" s="41">
        <v>-21.8</v>
      </c>
      <c r="V23" s="46">
        <v>-7</v>
      </c>
      <c r="W23" s="42"/>
      <c r="X23" s="41"/>
      <c r="Y23" s="8"/>
      <c r="AA23" s="11">
        <f t="shared" si="0"/>
        <v>100.00200000000001</v>
      </c>
      <c r="AB23" s="12"/>
    </row>
    <row r="24" spans="1:28" s="10" customFormat="1" ht="12.75">
      <c r="A24" s="7">
        <v>12</v>
      </c>
      <c r="B24" s="44">
        <v>95.144</v>
      </c>
      <c r="C24" s="44">
        <v>2.581</v>
      </c>
      <c r="D24" s="44">
        <v>0.759</v>
      </c>
      <c r="E24" s="44">
        <v>0.111</v>
      </c>
      <c r="F24" s="44">
        <v>0.123</v>
      </c>
      <c r="G24" s="44">
        <v>0.001</v>
      </c>
      <c r="H24" s="44">
        <v>0.026</v>
      </c>
      <c r="I24" s="44">
        <v>0.02</v>
      </c>
      <c r="J24" s="44">
        <v>0.022</v>
      </c>
      <c r="K24" s="44">
        <v>0.009</v>
      </c>
      <c r="L24" s="44">
        <v>1.013</v>
      </c>
      <c r="M24" s="44">
        <v>0.191</v>
      </c>
      <c r="N24" s="39">
        <v>0.7057</v>
      </c>
      <c r="O24" s="48">
        <f t="shared" si="1"/>
        <v>34.3401336</v>
      </c>
      <c r="P24" s="49">
        <v>8202</v>
      </c>
      <c r="Q24" s="48">
        <f t="shared" si="2"/>
        <v>38.0747592</v>
      </c>
      <c r="R24" s="40">
        <v>9094</v>
      </c>
      <c r="S24" s="48">
        <f t="shared" si="3"/>
        <v>49.7559312</v>
      </c>
      <c r="T24" s="41">
        <v>11884</v>
      </c>
      <c r="U24" s="41">
        <v>-22.9</v>
      </c>
      <c r="V24" s="41">
        <v>-9.8</v>
      </c>
      <c r="W24" s="45"/>
      <c r="X24" s="41"/>
      <c r="Y24" s="8"/>
      <c r="AA24" s="11">
        <f t="shared" si="0"/>
        <v>100.00000000000003</v>
      </c>
      <c r="AB24" s="12"/>
    </row>
    <row r="25" spans="1:28" s="10" customFormat="1" ht="12.75">
      <c r="A25" s="7">
        <v>13</v>
      </c>
      <c r="B25" s="44">
        <v>94.987</v>
      </c>
      <c r="C25" s="44">
        <v>2.662</v>
      </c>
      <c r="D25" s="44">
        <v>0.809</v>
      </c>
      <c r="E25" s="44">
        <v>0.112</v>
      </c>
      <c r="F25" s="44">
        <v>0.131</v>
      </c>
      <c r="G25" s="44">
        <v>0.002</v>
      </c>
      <c r="H25" s="44">
        <v>0.028</v>
      </c>
      <c r="I25" s="44">
        <v>0.022</v>
      </c>
      <c r="J25" s="44">
        <v>0.025</v>
      </c>
      <c r="K25" s="44">
        <v>0.007</v>
      </c>
      <c r="L25" s="44">
        <v>1.021</v>
      </c>
      <c r="M25" s="44">
        <v>0.194</v>
      </c>
      <c r="N25" s="39">
        <v>0.7071</v>
      </c>
      <c r="O25" s="48">
        <f t="shared" si="1"/>
        <v>34.3987488</v>
      </c>
      <c r="P25" s="49">
        <v>8216</v>
      </c>
      <c r="Q25" s="48">
        <f t="shared" si="2"/>
        <v>38.1375612</v>
      </c>
      <c r="R25" s="40">
        <v>9109</v>
      </c>
      <c r="S25" s="48">
        <f t="shared" si="3"/>
        <v>49.7852388</v>
      </c>
      <c r="T25" s="41">
        <v>11891</v>
      </c>
      <c r="U25" s="41"/>
      <c r="V25" s="41"/>
      <c r="W25" s="42"/>
      <c r="X25" s="41"/>
      <c r="Y25" s="8"/>
      <c r="AA25" s="11">
        <f t="shared" si="0"/>
        <v>100.00000000000001</v>
      </c>
      <c r="AB25" s="12"/>
    </row>
    <row r="26" spans="1:28" s="10" customFormat="1" ht="12.75">
      <c r="A26" s="7">
        <v>14</v>
      </c>
      <c r="B26" s="44">
        <v>94.874</v>
      </c>
      <c r="C26" s="44">
        <v>2.721</v>
      </c>
      <c r="D26" s="44">
        <v>0.8</v>
      </c>
      <c r="E26" s="44">
        <v>0.113</v>
      </c>
      <c r="F26" s="44">
        <v>0.13</v>
      </c>
      <c r="G26" s="44">
        <v>0.002</v>
      </c>
      <c r="H26" s="44">
        <v>0.028</v>
      </c>
      <c r="I26" s="44">
        <v>0.022</v>
      </c>
      <c r="J26" s="44">
        <v>0.026</v>
      </c>
      <c r="K26" s="44">
        <v>0.008</v>
      </c>
      <c r="L26" s="44">
        <v>1.079</v>
      </c>
      <c r="M26" s="44">
        <v>0.198</v>
      </c>
      <c r="N26" s="39">
        <v>0.7078</v>
      </c>
      <c r="O26" s="48">
        <f t="shared" si="1"/>
        <v>34.3903752</v>
      </c>
      <c r="P26" s="49">
        <v>8214</v>
      </c>
      <c r="Q26" s="48">
        <f t="shared" si="2"/>
        <v>38.1291876</v>
      </c>
      <c r="R26" s="40">
        <v>9107</v>
      </c>
      <c r="S26" s="48">
        <f t="shared" si="3"/>
        <v>49.7517444</v>
      </c>
      <c r="T26" s="41">
        <v>11883</v>
      </c>
      <c r="U26" s="41"/>
      <c r="V26" s="41"/>
      <c r="W26" s="45"/>
      <c r="X26" s="41"/>
      <c r="Y26" s="8"/>
      <c r="AA26" s="11">
        <f t="shared" si="0"/>
        <v>100.00099999999998</v>
      </c>
      <c r="AB26" s="12"/>
    </row>
    <row r="27" spans="1:28" s="10" customFormat="1" ht="12.75">
      <c r="A27" s="7">
        <v>15</v>
      </c>
      <c r="B27" s="44">
        <v>95.047</v>
      </c>
      <c r="C27" s="44">
        <v>2.666</v>
      </c>
      <c r="D27" s="44">
        <v>0.806</v>
      </c>
      <c r="E27" s="44">
        <v>0.116</v>
      </c>
      <c r="F27" s="44">
        <v>0.131</v>
      </c>
      <c r="G27" s="44">
        <v>0.002</v>
      </c>
      <c r="H27" s="44">
        <v>0.028</v>
      </c>
      <c r="I27" s="44">
        <v>0.022</v>
      </c>
      <c r="J27" s="44">
        <v>0.026</v>
      </c>
      <c r="K27" s="44">
        <v>0.008</v>
      </c>
      <c r="L27" s="44">
        <v>0.951</v>
      </c>
      <c r="M27" s="44">
        <v>0.196</v>
      </c>
      <c r="N27" s="39">
        <v>0.7069</v>
      </c>
      <c r="O27" s="48">
        <f t="shared" si="1"/>
        <v>34.4280564</v>
      </c>
      <c r="P27" s="49">
        <v>8223</v>
      </c>
      <c r="Q27" s="48">
        <f t="shared" si="2"/>
        <v>38.1668688</v>
      </c>
      <c r="R27" s="40">
        <v>9116</v>
      </c>
      <c r="S27" s="48">
        <f t="shared" si="3"/>
        <v>49.8312936</v>
      </c>
      <c r="T27" s="41">
        <v>11902</v>
      </c>
      <c r="U27" s="41">
        <v>-20.6</v>
      </c>
      <c r="V27" s="41"/>
      <c r="W27" s="45"/>
      <c r="X27" s="41"/>
      <c r="Y27" s="14"/>
      <c r="AA27" s="11">
        <f t="shared" si="0"/>
        <v>99.99899999999998</v>
      </c>
      <c r="AB27" s="12" t="str">
        <f>IF(AA27=100,"ОК"," ")</f>
        <v> </v>
      </c>
    </row>
    <row r="28" spans="1:28" s="10" customFormat="1" ht="12.75">
      <c r="A28" s="13">
        <v>16</v>
      </c>
      <c r="B28" s="44">
        <v>95.366</v>
      </c>
      <c r="C28" s="44">
        <v>2.517</v>
      </c>
      <c r="D28" s="44">
        <v>0.765</v>
      </c>
      <c r="E28" s="44">
        <v>0.115</v>
      </c>
      <c r="F28" s="44">
        <v>0.122</v>
      </c>
      <c r="G28" s="44">
        <v>0.002</v>
      </c>
      <c r="H28" s="44">
        <v>0.026</v>
      </c>
      <c r="I28" s="44">
        <v>0.02</v>
      </c>
      <c r="J28" s="44">
        <v>0.022</v>
      </c>
      <c r="K28" s="44">
        <v>0.008</v>
      </c>
      <c r="L28" s="44">
        <v>0.859</v>
      </c>
      <c r="M28" s="44">
        <v>0.179</v>
      </c>
      <c r="N28" s="39">
        <v>0.7045</v>
      </c>
      <c r="O28" s="48">
        <f t="shared" si="1"/>
        <v>34.3861884</v>
      </c>
      <c r="P28" s="49">
        <v>8213</v>
      </c>
      <c r="Q28" s="48">
        <f t="shared" si="2"/>
        <v>38.1250008</v>
      </c>
      <c r="R28" s="40">
        <v>9106</v>
      </c>
      <c r="S28" s="48">
        <f t="shared" si="3"/>
        <v>49.8606012</v>
      </c>
      <c r="T28" s="41">
        <v>11909</v>
      </c>
      <c r="U28" s="41">
        <v>-18.4</v>
      </c>
      <c r="V28" s="41"/>
      <c r="W28" s="47"/>
      <c r="X28" s="41"/>
      <c r="Y28" s="14"/>
      <c r="AA28" s="11">
        <f t="shared" si="0"/>
        <v>100.00099999999998</v>
      </c>
      <c r="AB28" s="12" t="str">
        <f>IF(AA28=100,"ОК"," ")</f>
        <v> </v>
      </c>
    </row>
    <row r="29" spans="1:28" s="10" customFormat="1" ht="12.75">
      <c r="A29" s="13">
        <v>17</v>
      </c>
      <c r="B29" s="44">
        <v>95.279</v>
      </c>
      <c r="C29" s="44">
        <v>2.545</v>
      </c>
      <c r="D29" s="44">
        <v>0.785</v>
      </c>
      <c r="E29" s="44">
        <v>0.116</v>
      </c>
      <c r="F29" s="44">
        <v>0.127</v>
      </c>
      <c r="G29" s="44">
        <v>0.001</v>
      </c>
      <c r="H29" s="44">
        <v>0.027</v>
      </c>
      <c r="I29" s="44">
        <v>0.02</v>
      </c>
      <c r="J29" s="44">
        <v>0.023</v>
      </c>
      <c r="K29" s="44">
        <v>0.007</v>
      </c>
      <c r="L29" s="44">
        <v>0.886</v>
      </c>
      <c r="M29" s="44">
        <v>0.183</v>
      </c>
      <c r="N29" s="39">
        <v>0.7052</v>
      </c>
      <c r="O29" s="48">
        <f t="shared" si="1"/>
        <v>34.3987488</v>
      </c>
      <c r="P29" s="49">
        <v>8216</v>
      </c>
      <c r="Q29" s="48">
        <f t="shared" si="2"/>
        <v>38.1375612</v>
      </c>
      <c r="R29" s="40">
        <v>9109</v>
      </c>
      <c r="S29" s="48">
        <f t="shared" si="3"/>
        <v>49.8564144</v>
      </c>
      <c r="T29" s="41">
        <v>11908</v>
      </c>
      <c r="U29" s="46">
        <v>-19</v>
      </c>
      <c r="V29" s="41">
        <v>-6.6</v>
      </c>
      <c r="W29" s="47"/>
      <c r="X29" s="41"/>
      <c r="Y29" s="14"/>
      <c r="AA29" s="11">
        <f t="shared" si="0"/>
        <v>99.999</v>
      </c>
      <c r="AB29" s="12" t="str">
        <f>IF(AA29=100,"ОК"," ")</f>
        <v> </v>
      </c>
    </row>
    <row r="30" spans="1:28" s="10" customFormat="1" ht="12.75">
      <c r="A30" s="13">
        <v>18</v>
      </c>
      <c r="B30" s="44">
        <v>95.375</v>
      </c>
      <c r="C30" s="44">
        <v>2.514</v>
      </c>
      <c r="D30" s="44">
        <v>0.779</v>
      </c>
      <c r="E30" s="44">
        <v>0.117</v>
      </c>
      <c r="F30" s="44">
        <v>0.126</v>
      </c>
      <c r="G30" s="44">
        <v>0.002</v>
      </c>
      <c r="H30" s="44">
        <v>0.026</v>
      </c>
      <c r="I30" s="44">
        <v>0.02</v>
      </c>
      <c r="J30" s="44">
        <v>0.023</v>
      </c>
      <c r="K30" s="44">
        <v>0.007</v>
      </c>
      <c r="L30" s="44">
        <v>0.83</v>
      </c>
      <c r="M30" s="44">
        <v>0.181</v>
      </c>
      <c r="N30" s="39">
        <v>0.7047</v>
      </c>
      <c r="O30" s="48">
        <f t="shared" si="1"/>
        <v>34.4071224</v>
      </c>
      <c r="P30" s="49">
        <v>8218</v>
      </c>
      <c r="Q30" s="48">
        <f t="shared" si="2"/>
        <v>38.1501216</v>
      </c>
      <c r="R30" s="40">
        <v>9112</v>
      </c>
      <c r="S30" s="48">
        <f t="shared" si="3"/>
        <v>49.885722</v>
      </c>
      <c r="T30" s="41">
        <v>11915</v>
      </c>
      <c r="U30" s="41">
        <v>-20.7</v>
      </c>
      <c r="V30" s="41">
        <v>-6.7</v>
      </c>
      <c r="W30" s="47" t="s">
        <v>51</v>
      </c>
      <c r="X30" s="41"/>
      <c r="Y30" s="14"/>
      <c r="AA30" s="11">
        <f t="shared" si="0"/>
        <v>99.99999999999999</v>
      </c>
      <c r="AB30" s="12"/>
    </row>
    <row r="31" spans="1:28" s="10" customFormat="1" ht="12.75">
      <c r="A31" s="13">
        <v>19</v>
      </c>
      <c r="B31" s="44">
        <v>95.491</v>
      </c>
      <c r="C31" s="44">
        <v>2.468</v>
      </c>
      <c r="D31" s="44">
        <v>0.771</v>
      </c>
      <c r="E31" s="44">
        <v>0.118</v>
      </c>
      <c r="F31" s="44">
        <v>0.125</v>
      </c>
      <c r="G31" s="44">
        <v>0.001</v>
      </c>
      <c r="H31" s="44">
        <v>0.026</v>
      </c>
      <c r="I31" s="44">
        <v>0.02</v>
      </c>
      <c r="J31" s="44">
        <v>0.023</v>
      </c>
      <c r="K31" s="44">
        <v>0.007</v>
      </c>
      <c r="L31" s="44">
        <v>0.768</v>
      </c>
      <c r="M31" s="44">
        <v>0.182</v>
      </c>
      <c r="N31" s="39">
        <v>0.704</v>
      </c>
      <c r="O31" s="48">
        <f t="shared" si="1"/>
        <v>34.4113092</v>
      </c>
      <c r="P31" s="49">
        <v>8219</v>
      </c>
      <c r="Q31" s="48">
        <f t="shared" si="2"/>
        <v>38.1543084</v>
      </c>
      <c r="R31" s="40">
        <v>9113</v>
      </c>
      <c r="S31" s="48">
        <f t="shared" si="3"/>
        <v>49.915029600000004</v>
      </c>
      <c r="T31" s="41">
        <v>11922</v>
      </c>
      <c r="U31" s="41">
        <v>-19.1</v>
      </c>
      <c r="V31" s="41">
        <v>-3.6</v>
      </c>
      <c r="W31" s="47"/>
      <c r="X31" s="41"/>
      <c r="Y31" s="14"/>
      <c r="AA31" s="11">
        <f t="shared" si="0"/>
        <v>100</v>
      </c>
      <c r="AB31" s="12"/>
    </row>
    <row r="32" spans="1:28" s="10" customFormat="1" ht="12.75">
      <c r="A32" s="13">
        <v>20</v>
      </c>
      <c r="B32" s="44">
        <v>95.009</v>
      </c>
      <c r="C32" s="44">
        <v>2.675</v>
      </c>
      <c r="D32" s="44">
        <v>0.839</v>
      </c>
      <c r="E32" s="44">
        <v>0.122</v>
      </c>
      <c r="F32" s="44">
        <v>0.14</v>
      </c>
      <c r="G32" s="44">
        <v>0.002</v>
      </c>
      <c r="H32" s="44">
        <v>0.029</v>
      </c>
      <c r="I32" s="44">
        <v>0.023</v>
      </c>
      <c r="J32" s="44">
        <v>0.025</v>
      </c>
      <c r="K32" s="44">
        <v>0.007</v>
      </c>
      <c r="L32" s="44">
        <v>0.931</v>
      </c>
      <c r="M32" s="44">
        <v>0.197</v>
      </c>
      <c r="N32" s="39">
        <v>0.7076</v>
      </c>
      <c r="O32" s="48">
        <f t="shared" si="1"/>
        <v>34.4657376</v>
      </c>
      <c r="P32" s="49">
        <v>8232</v>
      </c>
      <c r="Q32" s="48">
        <f t="shared" si="2"/>
        <v>38.208736800000004</v>
      </c>
      <c r="R32" s="40">
        <v>9126</v>
      </c>
      <c r="S32" s="48">
        <f t="shared" si="3"/>
        <v>49.864788000000004</v>
      </c>
      <c r="T32" s="41">
        <v>11910</v>
      </c>
      <c r="U32" s="41"/>
      <c r="V32" s="41"/>
      <c r="W32" s="45"/>
      <c r="X32" s="41"/>
      <c r="Y32" s="14"/>
      <c r="AA32" s="11">
        <f t="shared" si="0"/>
        <v>99.999</v>
      </c>
      <c r="AB32" s="12"/>
    </row>
    <row r="33" spans="1:28" s="10" customFormat="1" ht="12.75">
      <c r="A33" s="13">
        <v>21</v>
      </c>
      <c r="B33" s="44">
        <v>94.845</v>
      </c>
      <c r="C33" s="44">
        <v>2.76</v>
      </c>
      <c r="D33" s="44">
        <v>0.857</v>
      </c>
      <c r="E33" s="44">
        <v>0.126</v>
      </c>
      <c r="F33" s="44">
        <v>0.145</v>
      </c>
      <c r="G33" s="44">
        <v>0.002</v>
      </c>
      <c r="H33" s="44">
        <v>0.032</v>
      </c>
      <c r="I33" s="44">
        <v>0.025</v>
      </c>
      <c r="J33" s="44">
        <v>0.031</v>
      </c>
      <c r="K33" s="44">
        <v>0.007</v>
      </c>
      <c r="L33" s="44">
        <v>0.961</v>
      </c>
      <c r="M33" s="44">
        <v>0.209</v>
      </c>
      <c r="N33" s="39">
        <v>0.709</v>
      </c>
      <c r="O33" s="48">
        <f t="shared" si="1"/>
        <v>34.5034188</v>
      </c>
      <c r="P33" s="49">
        <v>8241</v>
      </c>
      <c r="Q33" s="48">
        <f t="shared" si="2"/>
        <v>38.246418</v>
      </c>
      <c r="R33" s="40">
        <v>9135</v>
      </c>
      <c r="S33" s="48">
        <f t="shared" si="3"/>
        <v>49.864788000000004</v>
      </c>
      <c r="T33" s="41">
        <v>11910</v>
      </c>
      <c r="U33" s="41"/>
      <c r="V33" s="41"/>
      <c r="W33" s="45"/>
      <c r="X33" s="41" t="s">
        <v>51</v>
      </c>
      <c r="Y33" s="14"/>
      <c r="AA33" s="11">
        <f t="shared" si="0"/>
        <v>100.00000000000001</v>
      </c>
      <c r="AB33" s="12"/>
    </row>
    <row r="34" spans="1:28" s="10" customFormat="1" ht="12.75">
      <c r="A34" s="13">
        <v>22</v>
      </c>
      <c r="B34" s="44">
        <v>94.636</v>
      </c>
      <c r="C34" s="44">
        <v>2.855</v>
      </c>
      <c r="D34" s="44">
        <v>0.857</v>
      </c>
      <c r="E34" s="44">
        <v>0.119</v>
      </c>
      <c r="F34" s="44">
        <v>0.139</v>
      </c>
      <c r="G34" s="44">
        <v>0.002</v>
      </c>
      <c r="H34" s="44">
        <v>0.029</v>
      </c>
      <c r="I34" s="44">
        <v>0.023</v>
      </c>
      <c r="J34" s="44">
        <v>0.027</v>
      </c>
      <c r="K34" s="44">
        <v>0.007</v>
      </c>
      <c r="L34" s="44">
        <v>1.096</v>
      </c>
      <c r="M34" s="44">
        <v>0.212</v>
      </c>
      <c r="N34" s="39">
        <v>0.7098</v>
      </c>
      <c r="O34" s="48">
        <f t="shared" si="1"/>
        <v>34.4615508</v>
      </c>
      <c r="P34" s="49">
        <v>8231</v>
      </c>
      <c r="Q34" s="48">
        <f t="shared" si="2"/>
        <v>38.2003632</v>
      </c>
      <c r="R34" s="40">
        <v>9124</v>
      </c>
      <c r="S34" s="48">
        <f t="shared" si="3"/>
        <v>49.772678400000004</v>
      </c>
      <c r="T34" s="41">
        <v>11888</v>
      </c>
      <c r="U34" s="46">
        <v>-19</v>
      </c>
      <c r="V34" s="41">
        <v>-3.6</v>
      </c>
      <c r="W34" s="42"/>
      <c r="X34" s="41"/>
      <c r="Y34" s="14"/>
      <c r="AA34" s="11">
        <f t="shared" si="0"/>
        <v>100.002</v>
      </c>
      <c r="AB34" s="12"/>
    </row>
    <row r="35" spans="1:28" s="10" customFormat="1" ht="12.75">
      <c r="A35" s="13">
        <v>23</v>
      </c>
      <c r="B35" s="44">
        <v>94.472</v>
      </c>
      <c r="C35" s="44">
        <v>2.923</v>
      </c>
      <c r="D35" s="44">
        <v>0.877</v>
      </c>
      <c r="E35" s="44">
        <v>0.12</v>
      </c>
      <c r="F35" s="44">
        <v>0.143</v>
      </c>
      <c r="G35" s="44">
        <v>0.002</v>
      </c>
      <c r="H35" s="44">
        <v>0.029</v>
      </c>
      <c r="I35" s="44">
        <v>0.023</v>
      </c>
      <c r="J35" s="44">
        <v>0.028</v>
      </c>
      <c r="K35" s="44">
        <v>0.007</v>
      </c>
      <c r="L35" s="44">
        <v>1.159</v>
      </c>
      <c r="M35" s="44">
        <v>0.218</v>
      </c>
      <c r="N35" s="39">
        <v>0.7109</v>
      </c>
      <c r="O35" s="48">
        <f t="shared" si="1"/>
        <v>34.469924400000004</v>
      </c>
      <c r="P35" s="49">
        <v>8233</v>
      </c>
      <c r="Q35" s="48">
        <f t="shared" si="2"/>
        <v>38.2129236</v>
      </c>
      <c r="R35" s="40">
        <v>9127</v>
      </c>
      <c r="S35" s="48">
        <f t="shared" si="3"/>
        <v>49.7475576</v>
      </c>
      <c r="T35" s="41">
        <v>11882</v>
      </c>
      <c r="U35" s="46">
        <v>-19</v>
      </c>
      <c r="V35" s="41">
        <v>-3.4</v>
      </c>
      <c r="W35" s="43" t="s">
        <v>52</v>
      </c>
      <c r="X35" s="41"/>
      <c r="Y35" s="14"/>
      <c r="AA35" s="11">
        <f t="shared" si="0"/>
        <v>100.001</v>
      </c>
      <c r="AB35" s="12"/>
    </row>
    <row r="36" spans="1:28" s="10" customFormat="1" ht="12.75">
      <c r="A36" s="13">
        <v>24</v>
      </c>
      <c r="B36" s="44">
        <v>94.898</v>
      </c>
      <c r="C36" s="44">
        <v>2.749</v>
      </c>
      <c r="D36" s="44">
        <v>0.861</v>
      </c>
      <c r="E36" s="44">
        <v>0.126</v>
      </c>
      <c r="F36" s="44">
        <v>0.149</v>
      </c>
      <c r="G36" s="44">
        <v>0.002</v>
      </c>
      <c r="H36" s="44">
        <v>0.033</v>
      </c>
      <c r="I36" s="44">
        <v>0.026</v>
      </c>
      <c r="J36" s="44">
        <v>0.029</v>
      </c>
      <c r="K36" s="44">
        <v>0.007</v>
      </c>
      <c r="L36" s="44">
        <v>0.909</v>
      </c>
      <c r="M36" s="44">
        <v>0.21</v>
      </c>
      <c r="N36" s="39">
        <v>0.7088</v>
      </c>
      <c r="O36" s="48">
        <f t="shared" si="1"/>
        <v>34.520166</v>
      </c>
      <c r="P36" s="49">
        <v>8245</v>
      </c>
      <c r="Q36" s="48">
        <f t="shared" si="2"/>
        <v>38.267352</v>
      </c>
      <c r="R36" s="40">
        <v>9140</v>
      </c>
      <c r="S36" s="48">
        <f t="shared" si="3"/>
        <v>49.8982824</v>
      </c>
      <c r="T36" s="41">
        <v>11918</v>
      </c>
      <c r="U36" s="41">
        <v>-19.4</v>
      </c>
      <c r="V36" s="41">
        <v>-3.1</v>
      </c>
      <c r="W36" s="45"/>
      <c r="X36" s="41"/>
      <c r="Y36" s="8"/>
      <c r="AA36" s="11">
        <f t="shared" si="0"/>
        <v>99.999</v>
      </c>
      <c r="AB36" s="12" t="str">
        <f>IF(AA36=100,"ОК"," ")</f>
        <v> </v>
      </c>
    </row>
    <row r="37" spans="1:28" s="10" customFormat="1" ht="12.75">
      <c r="A37" s="13">
        <v>25</v>
      </c>
      <c r="B37" s="44">
        <v>95.496</v>
      </c>
      <c r="C37" s="44">
        <v>2.484</v>
      </c>
      <c r="D37" s="44">
        <v>0.781</v>
      </c>
      <c r="E37" s="44">
        <v>0.122</v>
      </c>
      <c r="F37" s="44">
        <v>0.127</v>
      </c>
      <c r="G37" s="44">
        <v>0.002</v>
      </c>
      <c r="H37" s="44">
        <v>0.027</v>
      </c>
      <c r="I37" s="44">
        <v>0.02</v>
      </c>
      <c r="J37" s="44">
        <v>0.023</v>
      </c>
      <c r="K37" s="44">
        <v>0.007</v>
      </c>
      <c r="L37" s="44">
        <v>0.734</v>
      </c>
      <c r="M37" s="44">
        <v>0.176</v>
      </c>
      <c r="N37" s="39">
        <v>0.7041</v>
      </c>
      <c r="O37" s="48">
        <f t="shared" si="1"/>
        <v>34.4406168</v>
      </c>
      <c r="P37" s="49">
        <v>8226</v>
      </c>
      <c r="Q37" s="48">
        <f t="shared" si="2"/>
        <v>38.183616</v>
      </c>
      <c r="R37" s="40">
        <v>9120</v>
      </c>
      <c r="S37" s="48">
        <f t="shared" si="3"/>
        <v>49.9527108</v>
      </c>
      <c r="T37" s="41">
        <v>11931</v>
      </c>
      <c r="U37" s="41">
        <v>-18.8</v>
      </c>
      <c r="V37" s="41">
        <v>-2.2</v>
      </c>
      <c r="W37" s="42"/>
      <c r="X37" s="41"/>
      <c r="Y37" s="8"/>
      <c r="AA37" s="11">
        <f t="shared" si="0"/>
        <v>99.99899999999998</v>
      </c>
      <c r="AB37" s="12" t="str">
        <f>IF(AA37=100,"ОК"," ")</f>
        <v> </v>
      </c>
    </row>
    <row r="38" spans="1:28" s="10" customFormat="1" ht="12.75">
      <c r="A38" s="13">
        <v>26</v>
      </c>
      <c r="B38" s="44">
        <v>95.602</v>
      </c>
      <c r="C38" s="44">
        <v>2.443</v>
      </c>
      <c r="D38" s="44">
        <v>0.772</v>
      </c>
      <c r="E38" s="44">
        <v>0.121</v>
      </c>
      <c r="F38" s="44">
        <v>0.123</v>
      </c>
      <c r="G38" s="44">
        <v>0.002</v>
      </c>
      <c r="H38" s="44">
        <v>0.026</v>
      </c>
      <c r="I38" s="44">
        <v>0.019</v>
      </c>
      <c r="J38" s="44">
        <v>0.021</v>
      </c>
      <c r="K38" s="44">
        <v>0.007</v>
      </c>
      <c r="L38" s="44">
        <v>0.689</v>
      </c>
      <c r="M38" s="44">
        <v>0.175</v>
      </c>
      <c r="N38" s="39">
        <v>0.7033</v>
      </c>
      <c r="O38" s="48">
        <f t="shared" si="1"/>
        <v>34.4322432</v>
      </c>
      <c r="P38" s="49">
        <v>8224</v>
      </c>
      <c r="Q38" s="48">
        <f t="shared" si="2"/>
        <v>38.1752424</v>
      </c>
      <c r="R38" s="40">
        <v>9118</v>
      </c>
      <c r="S38" s="48">
        <f t="shared" si="3"/>
        <v>49.969458</v>
      </c>
      <c r="T38" s="41">
        <v>11935</v>
      </c>
      <c r="U38" s="41">
        <v>-21.4</v>
      </c>
      <c r="V38" s="41">
        <f>V35</f>
        <v>-3.4</v>
      </c>
      <c r="W38" s="45"/>
      <c r="X38" s="41"/>
      <c r="Y38" s="14"/>
      <c r="AA38" s="11">
        <f t="shared" si="0"/>
        <v>100</v>
      </c>
      <c r="AB38" s="12" t="str">
        <f>IF(AA38=100,"ОК"," ")</f>
        <v>ОК</v>
      </c>
    </row>
    <row r="39" spans="1:28" s="10" customFormat="1" ht="12.75">
      <c r="A39" s="13">
        <v>27</v>
      </c>
      <c r="B39" s="44">
        <v>95.14</v>
      </c>
      <c r="C39" s="44">
        <v>2.64</v>
      </c>
      <c r="D39" s="44">
        <v>0.794</v>
      </c>
      <c r="E39" s="44">
        <v>0.12</v>
      </c>
      <c r="F39" s="44">
        <v>0.129</v>
      </c>
      <c r="G39" s="44">
        <v>0.002</v>
      </c>
      <c r="H39" s="44">
        <v>0.027</v>
      </c>
      <c r="I39" s="44">
        <v>0.02</v>
      </c>
      <c r="J39" s="44">
        <v>0.023</v>
      </c>
      <c r="K39" s="44">
        <v>0.007</v>
      </c>
      <c r="L39" s="44">
        <v>0.913</v>
      </c>
      <c r="M39" s="44">
        <v>0.185</v>
      </c>
      <c r="N39" s="39">
        <v>0.7062</v>
      </c>
      <c r="O39" s="48">
        <f t="shared" si="1"/>
        <v>34.4238696</v>
      </c>
      <c r="P39" s="49">
        <v>8222</v>
      </c>
      <c r="Q39" s="48">
        <f t="shared" si="2"/>
        <v>38.1668688</v>
      </c>
      <c r="R39" s="40">
        <v>9116</v>
      </c>
      <c r="S39" s="48">
        <f t="shared" si="3"/>
        <v>49.8564144</v>
      </c>
      <c r="T39" s="41">
        <v>11908</v>
      </c>
      <c r="U39" s="41"/>
      <c r="V39" s="41"/>
      <c r="W39" s="45"/>
      <c r="X39" s="47"/>
      <c r="Y39" s="9"/>
      <c r="AA39" s="11">
        <f t="shared" si="0"/>
        <v>100</v>
      </c>
      <c r="AB39" s="12" t="str">
        <f>IF(AA39=100,"ОК"," ")</f>
        <v>ОК</v>
      </c>
    </row>
    <row r="40" spans="1:28" s="10" customFormat="1" ht="12.75">
      <c r="A40" s="13">
        <v>28</v>
      </c>
      <c r="B40" s="44">
        <v>95.272</v>
      </c>
      <c r="C40" s="44">
        <v>2.569</v>
      </c>
      <c r="D40" s="44">
        <v>0.779</v>
      </c>
      <c r="E40" s="44">
        <v>0.117</v>
      </c>
      <c r="F40" s="44">
        <v>0.128</v>
      </c>
      <c r="G40" s="44">
        <v>0.002</v>
      </c>
      <c r="H40" s="44">
        <v>0.028</v>
      </c>
      <c r="I40" s="44">
        <v>0.021</v>
      </c>
      <c r="J40" s="44">
        <v>0.025</v>
      </c>
      <c r="K40" s="44">
        <v>0.007</v>
      </c>
      <c r="L40" s="44">
        <v>0.861</v>
      </c>
      <c r="M40" s="44">
        <v>0.192</v>
      </c>
      <c r="N40" s="39">
        <v>0.7054</v>
      </c>
      <c r="O40" s="48">
        <f t="shared" si="1"/>
        <v>34.415496</v>
      </c>
      <c r="P40" s="49">
        <v>8220</v>
      </c>
      <c r="Q40" s="48">
        <f t="shared" si="2"/>
        <v>38.1543084</v>
      </c>
      <c r="R40" s="40">
        <v>9113</v>
      </c>
      <c r="S40" s="48">
        <f t="shared" si="3"/>
        <v>49.868974800000004</v>
      </c>
      <c r="T40" s="41">
        <v>11911</v>
      </c>
      <c r="U40" s="41"/>
      <c r="V40" s="41"/>
      <c r="W40" s="45"/>
      <c r="X40" s="47"/>
      <c r="Y40" s="14"/>
      <c r="AA40" s="11">
        <f t="shared" si="0"/>
        <v>100.00100000000002</v>
      </c>
      <c r="AB40" s="12"/>
    </row>
    <row r="41" spans="1:28" s="10" customFormat="1" ht="12.75">
      <c r="A41" s="13">
        <v>29</v>
      </c>
      <c r="B41" s="44">
        <v>94.739</v>
      </c>
      <c r="C41" s="44">
        <v>2.869</v>
      </c>
      <c r="D41" s="44">
        <v>0.905</v>
      </c>
      <c r="E41" s="44">
        <v>0.129</v>
      </c>
      <c r="F41" s="44">
        <v>0.158</v>
      </c>
      <c r="G41" s="44">
        <v>0.002</v>
      </c>
      <c r="H41" s="44">
        <v>0.036</v>
      </c>
      <c r="I41" s="44">
        <v>0.029</v>
      </c>
      <c r="J41" s="44">
        <v>0.038</v>
      </c>
      <c r="K41" s="44">
        <v>0.007</v>
      </c>
      <c r="L41" s="44">
        <v>0.858</v>
      </c>
      <c r="M41" s="44">
        <v>0.229</v>
      </c>
      <c r="N41" s="39">
        <v>0.7106</v>
      </c>
      <c r="O41" s="48">
        <f t="shared" si="1"/>
        <v>34.6164624</v>
      </c>
      <c r="P41" s="49">
        <v>8268</v>
      </c>
      <c r="Q41" s="48">
        <f t="shared" si="2"/>
        <v>38.3678352</v>
      </c>
      <c r="R41" s="40">
        <v>9164</v>
      </c>
      <c r="S41" s="48">
        <f t="shared" si="3"/>
        <v>49.965271200000004</v>
      </c>
      <c r="T41" s="41">
        <v>11934</v>
      </c>
      <c r="U41" s="46">
        <v>-18</v>
      </c>
      <c r="V41" s="41">
        <v>-2.1</v>
      </c>
      <c r="W41" s="45"/>
      <c r="X41" s="47"/>
      <c r="Y41" s="14"/>
      <c r="AA41" s="11">
        <f t="shared" si="0"/>
        <v>99.99900000000001</v>
      </c>
      <c r="AB41" s="12"/>
    </row>
    <row r="42" spans="1:28" s="10" customFormat="1" ht="12.75" hidden="1">
      <c r="A42" s="13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14"/>
      <c r="O42" s="35">
        <f t="shared" si="1"/>
        <v>0</v>
      </c>
      <c r="P42" s="33"/>
      <c r="Q42" s="35">
        <f t="shared" si="2"/>
        <v>0</v>
      </c>
      <c r="R42" s="36"/>
      <c r="S42" s="35">
        <f t="shared" si="3"/>
        <v>0</v>
      </c>
      <c r="T42" s="8"/>
      <c r="U42" s="8"/>
      <c r="V42" s="8"/>
      <c r="W42" s="15"/>
      <c r="X42" s="9"/>
      <c r="Y42" s="26"/>
      <c r="AA42" s="11">
        <f t="shared" si="0"/>
        <v>0</v>
      </c>
      <c r="AB42" s="12" t="str">
        <f>IF(AA42=100,"ОК"," ")</f>
        <v> </v>
      </c>
    </row>
    <row r="43" spans="1:28" s="10" customFormat="1" ht="12" customHeight="1" hidden="1">
      <c r="A43" s="13">
        <v>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4"/>
      <c r="O43" s="35">
        <f t="shared" si="1"/>
        <v>0</v>
      </c>
      <c r="P43" s="33"/>
      <c r="Q43" s="35">
        <f t="shared" si="2"/>
        <v>0</v>
      </c>
      <c r="R43" s="36"/>
      <c r="S43" s="35">
        <f t="shared" si="3"/>
        <v>0</v>
      </c>
      <c r="T43" s="8"/>
      <c r="U43" s="8"/>
      <c r="V43" s="8"/>
      <c r="W43" s="25"/>
      <c r="X43" s="9"/>
      <c r="Y43" s="26"/>
      <c r="AA43" s="11">
        <f t="shared" si="0"/>
        <v>0</v>
      </c>
      <c r="AB43" s="12" t="str">
        <f>IF(AA43=100,"ОК"," ")</f>
        <v> </v>
      </c>
    </row>
    <row r="44" spans="2:24" ht="12.75" customHeight="1">
      <c r="B44" s="69" t="s">
        <v>45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30"/>
      <c r="V44" s="30"/>
      <c r="W44" s="9"/>
      <c r="X44" s="31"/>
    </row>
    <row r="45" spans="2:24" ht="12.75">
      <c r="B45" s="28" t="s">
        <v>46</v>
      </c>
      <c r="C45" s="32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  <c r="S45" s="27"/>
      <c r="U45" s="1" t="s">
        <v>47</v>
      </c>
      <c r="V45" s="1"/>
      <c r="W45" s="31"/>
      <c r="X45" s="24"/>
    </row>
    <row r="46" spans="2:23" ht="12.75" customHeight="1">
      <c r="B46" s="1" t="s">
        <v>48</v>
      </c>
      <c r="C46" s="1"/>
      <c r="D46" s="1"/>
      <c r="E46" s="1"/>
      <c r="P46" s="2" t="s">
        <v>0</v>
      </c>
      <c r="S46" s="2" t="s">
        <v>1</v>
      </c>
      <c r="T46" s="2"/>
      <c r="U46" s="1"/>
      <c r="V46" s="2" t="s">
        <v>2</v>
      </c>
      <c r="W46" s="24"/>
    </row>
    <row r="47" spans="2:22" ht="12.75">
      <c r="B47" s="28" t="s">
        <v>49</v>
      </c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  <c r="S47" s="27"/>
      <c r="U47" s="1" t="s">
        <v>47</v>
      </c>
      <c r="V47" s="1"/>
    </row>
    <row r="48" spans="2:22" ht="17.25" customHeight="1">
      <c r="B48" s="1" t="s">
        <v>50</v>
      </c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" t="s">
        <v>0</v>
      </c>
      <c r="S48" s="2" t="s">
        <v>1</v>
      </c>
      <c r="U48" t="s">
        <v>51</v>
      </c>
      <c r="V48" s="2" t="s">
        <v>2</v>
      </c>
    </row>
    <row r="49" spans="3:22" ht="12.75">
      <c r="C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V49" s="2"/>
    </row>
    <row r="50" spans="2:25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X50" s="24"/>
      <c r="Y50" s="24"/>
    </row>
    <row r="51" ht="12.75">
      <c r="W51" s="24"/>
    </row>
  </sheetData>
  <sheetProtection/>
  <mergeCells count="32">
    <mergeCell ref="B44:T44"/>
    <mergeCell ref="W2:Y2"/>
    <mergeCell ref="A7:Y7"/>
    <mergeCell ref="A8:Y8"/>
    <mergeCell ref="C10:C12"/>
    <mergeCell ref="B10:B12"/>
    <mergeCell ref="B9:M9"/>
    <mergeCell ref="G10:G12"/>
    <mergeCell ref="I10:I12"/>
    <mergeCell ref="N9:T9"/>
    <mergeCell ref="B6:AA6"/>
    <mergeCell ref="S10:S12"/>
    <mergeCell ref="K10:K12"/>
    <mergeCell ref="O10:O12"/>
    <mergeCell ref="E10:E12"/>
    <mergeCell ref="J10:J12"/>
    <mergeCell ref="W9:W12"/>
    <mergeCell ref="Y9:Y12"/>
    <mergeCell ref="R10:R12"/>
    <mergeCell ref="T10:T12"/>
    <mergeCell ref="X9:X12"/>
    <mergeCell ref="D10:D12"/>
    <mergeCell ref="H10:H12"/>
    <mergeCell ref="L10:L12"/>
    <mergeCell ref="M10:M12"/>
    <mergeCell ref="F10:F12"/>
    <mergeCell ref="A9:A12"/>
    <mergeCell ref="P10:P12"/>
    <mergeCell ref="N10:N12"/>
    <mergeCell ref="Q10:Q12"/>
    <mergeCell ref="U9:U12"/>
    <mergeCell ref="V9:V12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2016-03-01T07:49:58Z</cp:lastPrinted>
  <dcterms:created xsi:type="dcterms:W3CDTF">2010-01-29T08:37:16Z</dcterms:created>
  <dcterms:modified xsi:type="dcterms:W3CDTF">2016-03-01T09:15:59Z</dcterms:modified>
  <cp:category/>
  <cp:version/>
  <cp:contentType/>
  <cp:contentStatus/>
</cp:coreProperties>
</file>