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'Лист1'!$C$15</definedName>
    <definedName name="OLE_LINK2" localSheetId="0">'Лист1'!$Y$10</definedName>
    <definedName name="OLE_LINK3" localSheetId="0">'Лист1'!#REF!</definedName>
    <definedName name="OLE_LINK5" localSheetId="0">'Лист1'!#REF!</definedName>
    <definedName name="_xlnm.Print_Area" localSheetId="0">'Лист1'!$A$1:$Y$52</definedName>
  </definedNames>
  <calcPr calcMode="manual" fullCalcOnLoad="1"/>
</workbook>
</file>

<file path=xl/sharedStrings.xml><?xml version="1.0" encoding="utf-8"?>
<sst xmlns="http://schemas.openxmlformats.org/spreadsheetml/2006/main" count="49" uniqueCount="45">
  <si>
    <t>підпис</t>
  </si>
  <si>
    <t>Деркач А.А.</t>
  </si>
  <si>
    <t xml:space="preserve">Огородник Ю.В.  </t>
  </si>
  <si>
    <t xml:space="preserve">  </t>
  </si>
  <si>
    <t>метан C₁</t>
  </si>
  <si>
    <t>етан C₂</t>
  </si>
  <si>
    <t>пропан С₃</t>
  </si>
  <si>
    <t>ізо-бутан i-C₄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</si>
  <si>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</si>
  <si>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</si>
  <si>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</si>
  <si>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</si>
  <si>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</si>
  <si>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</si>
  <si>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</si>
  <si>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</si>
  <si>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</si>
  <si>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</si>
  <si>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</si>
  <si>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</si>
  <si>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</si>
  <si>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</si>
  <si>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</si>
  <si>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</si>
  <si>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</si>
  <si>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меркаптанової сірки,  г/м3</t>
  </si>
  <si>
    <t>Число місяця</t>
  </si>
  <si>
    <t xml:space="preserve">Начальник     Запорізького    ЛВУМГ      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</si>
  <si>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</si>
  <si>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</si>
  <si>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</si>
  <si>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</si>
  <si>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</si>
  <si>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 xml:space="preserve">Запорізький ПМ Запорізького ЛВУМГ </t>
  </si>
  <si>
    <t>Вимірювальна хіміко-аналітична лабораторія</t>
  </si>
  <si>
    <r>
      <t xml:space="preserve">Свідоцтво про атестацію </t>
    </r>
    <r>
      <rPr>
        <b/>
        <sz val="8"/>
        <rFont val="Arial"/>
        <family val="2"/>
      </rPr>
      <t xml:space="preserve">№ АВ-14-15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10.09.2020 р.</t>
    </r>
  </si>
  <si>
    <t xml:space="preserve">при 20 ºС, 101,325 кПа </t>
  </si>
  <si>
    <t>Теплота зоряння нижча кКал/м³</t>
  </si>
  <si>
    <t>Теплота згоряння вища кКал/м³</t>
  </si>
  <si>
    <t xml:space="preserve">Завідувач лабораторії  </t>
  </si>
  <si>
    <t>Маса механічних домішок, г/100м3</t>
  </si>
  <si>
    <t>Масова концентрація сірководню, г/м3</t>
  </si>
  <si>
    <r>
      <t xml:space="preserve">          та прийнятого  ПАТ "Запоріжгаз"  по  газопроводу-відводу   ШДО, ШДКРІ   за період з   </t>
    </r>
    <r>
      <rPr>
        <b/>
        <u val="single"/>
        <sz val="11"/>
        <rFont val="Arial"/>
        <family val="2"/>
      </rPr>
      <t>01.02.2016</t>
    </r>
    <r>
      <rPr>
        <sz val="11"/>
        <rFont val="Arial"/>
        <family val="2"/>
      </rPr>
      <t xml:space="preserve">  по  </t>
    </r>
    <r>
      <rPr>
        <b/>
        <u val="single"/>
        <sz val="11"/>
        <rFont val="Arial"/>
        <family val="2"/>
      </rPr>
      <t>29.02.2016</t>
    </r>
    <r>
      <rPr>
        <sz val="11"/>
        <rFont val="Arial"/>
        <family val="2"/>
      </rPr>
      <t xml:space="preserve"> </t>
    </r>
  </si>
  <si>
    <t>відсутні</t>
  </si>
  <si>
    <r>
      <t xml:space="preserve">                                    переданого Запорізьким ЛВУМГ по </t>
    </r>
    <r>
      <rPr>
        <b/>
        <sz val="11"/>
        <rFont val="Arial"/>
        <family val="2"/>
      </rPr>
      <t>ГРС-2 м.Запоріжжя</t>
    </r>
    <r>
      <rPr>
        <sz val="11"/>
        <rFont val="Arial"/>
        <family val="2"/>
      </rPr>
      <t xml:space="preserve">,ГРС- Канцерівка, ГРС-с.Миколай-Поле, ГРС-с.Лукашеве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</si>
</sst>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170" fontId="10" fillId="0" borderId="10" xfId="0" applyNumberFormat="1" applyFont="1" applyBorder="1" applyAlignment="1">
      <alignment horizontal="center" wrapText="1"/>
    </xf>
    <xf numFmtId="16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1" xfId="0" applyBorder="1" applyAlignment="1">
      <alignment/>
    </xf>
    <xf numFmtId="14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71" fontId="10" fillId="0" borderId="10" xfId="0" applyNumberFormat="1" applyFont="1" applyBorder="1" applyAlignment="1">
      <alignment horizontal="center" wrapText="1"/>
    </xf>
    <xf numFmtId="171" fontId="10" fillId="0" borderId="10" xfId="0" applyNumberFormat="1" applyFont="1" applyBorder="1" applyAlignment="1">
      <alignment horizontal="center" vertical="top" wrapText="1"/>
    </xf>
    <xf numFmtId="171" fontId="52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/>
    </xf>
    <xf numFmtId="1" fontId="10" fillId="0" borderId="10" xfId="0" applyNumberFormat="1" applyFont="1" applyBorder="1" applyAlignment="1">
      <alignment horizontal="center" wrapText="1"/>
    </xf>
    <xf numFmtId="170" fontId="10" fillId="0" borderId="10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center" wrapText="1"/>
    </xf>
    <xf numFmtId="1" fontId="10" fillId="0" borderId="10" xfId="0" applyNumberFormat="1" applyFont="1" applyBorder="1" applyAlignment="1">
      <alignment horizontal="center" vertical="top" wrapText="1"/>
    </xf>
    <xf numFmtId="171" fontId="10" fillId="0" borderId="10" xfId="0" applyNumberFormat="1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textRotation="90" wrapText="1"/>
    </xf>
    <xf numFmtId="0" fontId="13" fillId="0" borderId="16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0" fillId="0" borderId="18" xfId="0" applyBorder="1" applyAlignment="1">
      <alignment wrapText="1"/>
    </xf>
    <xf numFmtId="0" fontId="13" fillId="0" borderId="10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13" fillId="0" borderId="15" xfId="0" applyFont="1" applyBorder="1" applyAlignment="1">
      <alignment horizontal="left" vertical="center" textRotation="90" wrapText="1"/>
    </xf>
    <xf numFmtId="0" fontId="13" fillId="0" borderId="16" xfId="0" applyFont="1" applyBorder="1" applyAlignment="1">
      <alignment horizontal="left" vertical="center" textRotation="90" wrapText="1"/>
    </xf>
    <xf numFmtId="0" fontId="13" fillId="0" borderId="17" xfId="0" applyFont="1" applyBorder="1" applyAlignment="1">
      <alignment horizontal="left" vertical="center" textRotation="90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14" fillId="0" borderId="1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zoomScalePageLayoutView="0" workbookViewId="0" topLeftCell="A1">
      <selection activeCell="U17" sqref="U1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7.125" style="0" customWidth="1"/>
    <col min="5" max="5" width="6.875" style="0" customWidth="1"/>
    <col min="6" max="6" width="6.75390625" style="0" customWidth="1"/>
    <col min="7" max="7" width="6.875" style="0" customWidth="1"/>
    <col min="8" max="9" width="6.625" style="0" customWidth="1"/>
    <col min="10" max="10" width="6.375" style="0" customWidth="1"/>
    <col min="11" max="11" width="6.75390625" style="0" customWidth="1"/>
    <col min="12" max="12" width="6.25390625" style="0" customWidth="1"/>
    <col min="13" max="13" width="6.375" style="0" customWidth="1"/>
    <col min="14" max="15" width="6.625" style="0" customWidth="1"/>
    <col min="16" max="17" width="6.875" style="0" customWidth="1"/>
    <col min="18" max="19" width="7.00390625" style="0" customWidth="1"/>
    <col min="20" max="20" width="7.875" style="0" customWidth="1"/>
    <col min="21" max="21" width="8.125" style="0" customWidth="1"/>
    <col min="22" max="22" width="7.625" style="0" customWidth="1"/>
    <col min="23" max="23" width="7.75390625" style="0" customWidth="1"/>
    <col min="24" max="24" width="7.375" style="0" customWidth="1"/>
    <col min="25" max="25" width="7.75390625" style="0" customWidth="1"/>
    <col min="26" max="26" width="6.375" style="0" customWidth="1"/>
    <col min="27" max="27" width="9.625" style="0" bestFit="1" customWidth="1"/>
    <col min="29" max="29" width="9.125" style="7" customWidth="1"/>
  </cols>
  <sheetData>
    <row r="1" spans="2:27" ht="12.75">
      <c r="B1" s="3" t="s">
        <v>31</v>
      </c>
      <c r="C1" s="3"/>
      <c r="D1" s="3"/>
      <c r="E1" s="3"/>
      <c r="F1" s="3"/>
      <c r="G1" s="3"/>
      <c r="H1" s="3"/>
      <c r="J1" s="3"/>
      <c r="K1" s="3"/>
      <c r="L1" s="3"/>
      <c r="M1" s="3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32</v>
      </c>
      <c r="C2" s="3"/>
      <c r="D2" s="3"/>
      <c r="E2" s="3"/>
      <c r="F2" s="3"/>
      <c r="G2" s="3"/>
      <c r="H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2:27" ht="12.75">
      <c r="B3" s="25" t="s">
        <v>33</v>
      </c>
      <c r="C3" s="25"/>
      <c r="D3" s="25"/>
      <c r="E3" s="3"/>
      <c r="F3" s="3"/>
      <c r="G3" s="3"/>
      <c r="H3" s="3"/>
      <c r="J3" s="3"/>
      <c r="K3" s="3"/>
      <c r="L3" s="3"/>
      <c r="M3" s="3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34</v>
      </c>
      <c r="C4" s="3"/>
      <c r="D4" s="3"/>
      <c r="E4" s="3"/>
      <c r="F4" s="3"/>
      <c r="G4" s="3"/>
      <c r="H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35</v>
      </c>
      <c r="C5" s="3"/>
      <c r="D5" s="3"/>
      <c r="E5" s="3"/>
      <c r="F5" s="3"/>
      <c r="G5" s="3"/>
      <c r="H5" s="3"/>
      <c r="J5" s="3"/>
      <c r="K5" s="3"/>
      <c r="L5" s="3"/>
      <c r="M5" s="3"/>
      <c r="N5" s="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2.75">
      <c r="C6" s="42" t="s">
        <v>19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3"/>
    </row>
    <row r="7" spans="2:27" ht="18" customHeight="1">
      <c r="B7" s="47" t="s">
        <v>44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"/>
      <c r="AA7" s="4"/>
    </row>
    <row r="8" spans="2:27" ht="18" customHeight="1">
      <c r="B8" s="49" t="s">
        <v>42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4"/>
      <c r="AA8" s="4"/>
    </row>
    <row r="9" spans="2:29" ht="19.5" customHeight="1">
      <c r="B9" s="37" t="s">
        <v>26</v>
      </c>
      <c r="C9" s="34" t="s">
        <v>18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  <c r="O9" s="34" t="s">
        <v>36</v>
      </c>
      <c r="P9" s="35"/>
      <c r="Q9" s="35"/>
      <c r="R9" s="35"/>
      <c r="S9" s="35"/>
      <c r="T9" s="35"/>
      <c r="U9" s="44" t="s">
        <v>23</v>
      </c>
      <c r="V9" s="37" t="s">
        <v>24</v>
      </c>
      <c r="W9" s="37" t="s">
        <v>40</v>
      </c>
      <c r="X9" s="37" t="s">
        <v>25</v>
      </c>
      <c r="Y9" s="37" t="s">
        <v>41</v>
      </c>
      <c r="Z9" s="4"/>
      <c r="AB9" s="7"/>
      <c r="AC9"/>
    </row>
    <row r="10" spans="2:29" ht="48.75" customHeight="1">
      <c r="B10" s="38"/>
      <c r="C10" s="52" t="s">
        <v>4</v>
      </c>
      <c r="D10" s="41" t="s">
        <v>5</v>
      </c>
      <c r="E10" s="41" t="s">
        <v>6</v>
      </c>
      <c r="F10" s="41" t="s">
        <v>7</v>
      </c>
      <c r="G10" s="41" t="s">
        <v>9</v>
      </c>
      <c r="H10" s="41" t="s">
        <v>10</v>
      </c>
      <c r="I10" s="41" t="s">
        <v>11</v>
      </c>
      <c r="J10" s="41" t="s">
        <v>12</v>
      </c>
      <c r="K10" s="41" t="s">
        <v>13</v>
      </c>
      <c r="L10" s="41" t="s">
        <v>14</v>
      </c>
      <c r="M10" s="37" t="s">
        <v>15</v>
      </c>
      <c r="N10" s="37" t="s">
        <v>16</v>
      </c>
      <c r="O10" s="37" t="s">
        <v>8</v>
      </c>
      <c r="P10" s="37" t="s">
        <v>20</v>
      </c>
      <c r="Q10" s="37" t="s">
        <v>37</v>
      </c>
      <c r="R10" s="37" t="s">
        <v>21</v>
      </c>
      <c r="S10" s="37" t="s">
        <v>38</v>
      </c>
      <c r="T10" s="37" t="s">
        <v>22</v>
      </c>
      <c r="U10" s="45"/>
      <c r="V10" s="38"/>
      <c r="W10" s="38"/>
      <c r="X10" s="38"/>
      <c r="Y10" s="38"/>
      <c r="Z10" s="4"/>
      <c r="AB10" s="7"/>
      <c r="AC10"/>
    </row>
    <row r="11" spans="2:29" ht="15.75" customHeight="1">
      <c r="B11" s="38"/>
      <c r="C11" s="52"/>
      <c r="D11" s="41"/>
      <c r="E11" s="41"/>
      <c r="F11" s="41"/>
      <c r="G11" s="41"/>
      <c r="H11" s="41"/>
      <c r="I11" s="41"/>
      <c r="J11" s="41"/>
      <c r="K11" s="41"/>
      <c r="L11" s="41"/>
      <c r="M11" s="38"/>
      <c r="N11" s="38"/>
      <c r="O11" s="38"/>
      <c r="P11" s="38"/>
      <c r="Q11" s="38"/>
      <c r="R11" s="38"/>
      <c r="S11" s="38"/>
      <c r="T11" s="38"/>
      <c r="U11" s="45"/>
      <c r="V11" s="38"/>
      <c r="W11" s="38"/>
      <c r="X11" s="38"/>
      <c r="Y11" s="38"/>
      <c r="Z11" s="4"/>
      <c r="AB11" s="7"/>
      <c r="AC11"/>
    </row>
    <row r="12" spans="2:29" ht="32.25" customHeight="1">
      <c r="B12" s="51"/>
      <c r="C12" s="52"/>
      <c r="D12" s="41"/>
      <c r="E12" s="41"/>
      <c r="F12" s="41"/>
      <c r="G12" s="41"/>
      <c r="H12" s="41"/>
      <c r="I12" s="41"/>
      <c r="J12" s="41"/>
      <c r="K12" s="41"/>
      <c r="L12" s="41"/>
      <c r="M12" s="39"/>
      <c r="N12" s="39"/>
      <c r="O12" s="39"/>
      <c r="P12" s="39"/>
      <c r="Q12" s="39"/>
      <c r="R12" s="39"/>
      <c r="S12" s="39"/>
      <c r="T12" s="39"/>
      <c r="U12" s="46"/>
      <c r="V12" s="39"/>
      <c r="W12" s="39"/>
      <c r="X12" s="39"/>
      <c r="Y12" s="39"/>
      <c r="Z12" s="4"/>
      <c r="AB12" s="7"/>
      <c r="AC12"/>
    </row>
    <row r="13" spans="2:29" ht="12.75">
      <c r="B13" s="8">
        <v>1</v>
      </c>
      <c r="C13" s="31">
        <v>94.551</v>
      </c>
      <c r="D13" s="22">
        <v>2.5987</v>
      </c>
      <c r="E13" s="22">
        <v>0.7649</v>
      </c>
      <c r="F13" s="22">
        <v>0.0985</v>
      </c>
      <c r="G13" s="22">
        <v>0.1334</v>
      </c>
      <c r="H13" s="22">
        <v>0.001</v>
      </c>
      <c r="I13" s="22">
        <v>0.024</v>
      </c>
      <c r="J13" s="22">
        <v>0.0187</v>
      </c>
      <c r="K13" s="22">
        <v>0.0077</v>
      </c>
      <c r="L13" s="22">
        <v>0.0085</v>
      </c>
      <c r="M13" s="22">
        <v>1.6367</v>
      </c>
      <c r="N13" s="22">
        <v>0.1569</v>
      </c>
      <c r="O13" s="22">
        <v>0.7078</v>
      </c>
      <c r="P13" s="28">
        <v>34.1402</v>
      </c>
      <c r="Q13" s="26">
        <v>8154</v>
      </c>
      <c r="R13" s="28">
        <v>37.8507</v>
      </c>
      <c r="S13" s="26">
        <v>9040</v>
      </c>
      <c r="T13" s="28">
        <v>49.3762</v>
      </c>
      <c r="U13" s="11"/>
      <c r="V13" s="11"/>
      <c r="W13" s="22"/>
      <c r="X13" s="22"/>
      <c r="Y13" s="23"/>
      <c r="AA13" s="5">
        <f>SUM(C13:N13)</f>
        <v>99.99999999999999</v>
      </c>
      <c r="AB13" s="6" t="str">
        <f>IF(AA13=100,"ОК"," ")</f>
        <v>ОК</v>
      </c>
      <c r="AC13"/>
    </row>
    <row r="14" spans="2:29" ht="12.75">
      <c r="B14" s="8">
        <v>2</v>
      </c>
      <c r="C14" s="31">
        <v>95.2036</v>
      </c>
      <c r="D14" s="22">
        <v>2.3149</v>
      </c>
      <c r="E14" s="22">
        <v>0.6827</v>
      </c>
      <c r="F14" s="22">
        <v>0.0974</v>
      </c>
      <c r="G14" s="22">
        <v>0.1121</v>
      </c>
      <c r="H14" s="22">
        <v>0.001</v>
      </c>
      <c r="I14" s="22">
        <v>0.0226</v>
      </c>
      <c r="J14" s="22">
        <v>0.0175</v>
      </c>
      <c r="K14" s="22">
        <v>0.0071</v>
      </c>
      <c r="L14" s="22">
        <v>0.01</v>
      </c>
      <c r="M14" s="22">
        <v>1.3836</v>
      </c>
      <c r="N14" s="22">
        <v>0.1475</v>
      </c>
      <c r="O14" s="22">
        <v>0.7033</v>
      </c>
      <c r="P14" s="28">
        <v>34.0895</v>
      </c>
      <c r="Q14" s="26">
        <v>8142</v>
      </c>
      <c r="R14" s="28">
        <v>37.7999</v>
      </c>
      <c r="S14" s="26">
        <v>9028</v>
      </c>
      <c r="T14" s="28">
        <v>49.4661</v>
      </c>
      <c r="U14" s="11"/>
      <c r="V14" s="11"/>
      <c r="W14" s="22"/>
      <c r="X14" s="22"/>
      <c r="Y14" s="23"/>
      <c r="AA14" s="5">
        <f>SUM(C14:N14)</f>
        <v>99.99999999999997</v>
      </c>
      <c r="AB14" s="6" t="str">
        <f>IF(AA14=100,"ОК"," ")</f>
        <v>ОК</v>
      </c>
      <c r="AC14"/>
    </row>
    <row r="15" spans="2:29" ht="12.75">
      <c r="B15" s="8">
        <v>3</v>
      </c>
      <c r="C15" s="3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8"/>
      <c r="Q15" s="26"/>
      <c r="R15" s="28"/>
      <c r="S15" s="26"/>
      <c r="T15" s="28"/>
      <c r="U15" s="11"/>
      <c r="V15" s="11"/>
      <c r="W15" s="22"/>
      <c r="X15" s="22"/>
      <c r="Y15" s="23"/>
      <c r="AA15" s="5">
        <f>SUM(D15:N15,P15)</f>
        <v>0</v>
      </c>
      <c r="AB15" s="6" t="str">
        <f>IF(AA15=100,"ОК"," ")</f>
        <v> </v>
      </c>
      <c r="AC15"/>
    </row>
    <row r="16" spans="2:29" ht="12.75">
      <c r="B16" s="8">
        <v>4</v>
      </c>
      <c r="C16" s="31">
        <v>95.3172</v>
      </c>
      <c r="D16" s="22">
        <v>2.2939</v>
      </c>
      <c r="E16" s="22">
        <v>0.679</v>
      </c>
      <c r="F16" s="22">
        <v>0.0976</v>
      </c>
      <c r="G16" s="22">
        <v>0.1103</v>
      </c>
      <c r="H16" s="22">
        <v>0.0013</v>
      </c>
      <c r="I16" s="22">
        <v>0.0226</v>
      </c>
      <c r="J16" s="22">
        <v>0.0174</v>
      </c>
      <c r="K16" s="22">
        <v>0.0068</v>
      </c>
      <c r="L16" s="22">
        <v>0.0116</v>
      </c>
      <c r="M16" s="22">
        <v>1.3012</v>
      </c>
      <c r="N16" s="22">
        <v>0.1411</v>
      </c>
      <c r="O16" s="22">
        <v>0.7026</v>
      </c>
      <c r="P16" s="28">
        <v>34.1099</v>
      </c>
      <c r="Q16" s="26">
        <v>8147</v>
      </c>
      <c r="R16" s="28">
        <v>37.8229</v>
      </c>
      <c r="S16" s="26">
        <v>9034</v>
      </c>
      <c r="T16" s="28">
        <v>49.5199</v>
      </c>
      <c r="U16" s="11">
        <v>-22</v>
      </c>
      <c r="V16" s="11">
        <v>-17</v>
      </c>
      <c r="W16" s="22"/>
      <c r="X16" s="23">
        <v>0.001</v>
      </c>
      <c r="Y16" s="23">
        <v>0</v>
      </c>
      <c r="AA16" s="5">
        <f aca="true" t="shared" si="0" ref="AA16:AA43">SUM(C16:N16)</f>
        <v>99.99999999999997</v>
      </c>
      <c r="AB16" s="6" t="str">
        <f aca="true" t="shared" si="1" ref="AB16:AB45">IF(AA16=100,"ОК"," ")</f>
        <v>ОК</v>
      </c>
      <c r="AC16"/>
    </row>
    <row r="17" spans="2:29" ht="12.75">
      <c r="B17" s="8">
        <v>5</v>
      </c>
      <c r="C17" s="3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8"/>
      <c r="Q17" s="26"/>
      <c r="R17" s="28"/>
      <c r="S17" s="26"/>
      <c r="T17" s="28"/>
      <c r="U17" s="11"/>
      <c r="V17" s="11"/>
      <c r="W17" s="22"/>
      <c r="X17" s="22"/>
      <c r="Y17" s="23"/>
      <c r="AA17" s="5">
        <f t="shared" si="0"/>
        <v>0</v>
      </c>
      <c r="AB17" s="6" t="str">
        <f t="shared" si="1"/>
        <v> </v>
      </c>
      <c r="AC17"/>
    </row>
    <row r="18" spans="2:29" ht="12.75">
      <c r="B18" s="8">
        <v>6</v>
      </c>
      <c r="C18" s="3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8"/>
      <c r="Q18" s="26"/>
      <c r="R18" s="28"/>
      <c r="S18" s="26"/>
      <c r="T18" s="28"/>
      <c r="U18" s="11"/>
      <c r="V18" s="11"/>
      <c r="W18" s="22"/>
      <c r="X18" s="22"/>
      <c r="Y18" s="23"/>
      <c r="AA18" s="5">
        <f t="shared" si="0"/>
        <v>0</v>
      </c>
      <c r="AB18" s="6" t="str">
        <f t="shared" si="1"/>
        <v> </v>
      </c>
      <c r="AC18"/>
    </row>
    <row r="19" spans="2:29" ht="12.75">
      <c r="B19" s="8">
        <v>7</v>
      </c>
      <c r="C19" s="3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8"/>
      <c r="Q19" s="26"/>
      <c r="R19" s="28"/>
      <c r="S19" s="26"/>
      <c r="T19" s="28"/>
      <c r="U19" s="11"/>
      <c r="V19" s="11"/>
      <c r="W19" s="22"/>
      <c r="X19" s="22"/>
      <c r="Y19" s="23"/>
      <c r="AA19" s="5">
        <f t="shared" si="0"/>
        <v>0</v>
      </c>
      <c r="AB19" s="6" t="str">
        <f t="shared" si="1"/>
        <v> </v>
      </c>
      <c r="AC19"/>
    </row>
    <row r="20" spans="2:29" ht="12.75">
      <c r="B20" s="8">
        <v>8</v>
      </c>
      <c r="C20" s="31">
        <v>94.7465</v>
      </c>
      <c r="D20" s="22">
        <v>2.6684</v>
      </c>
      <c r="E20" s="22">
        <v>0.8804</v>
      </c>
      <c r="F20" s="22">
        <v>0.125</v>
      </c>
      <c r="G20" s="22">
        <v>0.1606</v>
      </c>
      <c r="H20" s="22">
        <v>0.0014</v>
      </c>
      <c r="I20" s="22">
        <v>0.0347</v>
      </c>
      <c r="J20" s="22">
        <v>0.0276</v>
      </c>
      <c r="K20" s="22">
        <v>0.0142</v>
      </c>
      <c r="L20" s="22">
        <v>0.0221</v>
      </c>
      <c r="M20" s="22">
        <v>1.115</v>
      </c>
      <c r="N20" s="22">
        <v>0.2042</v>
      </c>
      <c r="O20" s="22">
        <v>0.7092</v>
      </c>
      <c r="P20" s="28">
        <v>34.4436</v>
      </c>
      <c r="Q20" s="26">
        <v>8227</v>
      </c>
      <c r="R20" s="28">
        <v>38.1819</v>
      </c>
      <c r="S20" s="26">
        <v>9120</v>
      </c>
      <c r="T20" s="28">
        <v>49.7582</v>
      </c>
      <c r="U20" s="11"/>
      <c r="V20" s="11"/>
      <c r="W20" s="22"/>
      <c r="X20" s="22"/>
      <c r="Y20" s="23"/>
      <c r="AA20" s="5">
        <f t="shared" si="0"/>
        <v>100.0001</v>
      </c>
      <c r="AB20" s="6" t="str">
        <f t="shared" si="1"/>
        <v> </v>
      </c>
      <c r="AC20"/>
    </row>
    <row r="21" spans="2:29" ht="12.75">
      <c r="B21" s="8">
        <v>9</v>
      </c>
      <c r="C21" s="3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8"/>
      <c r="Q21" s="26"/>
      <c r="R21" s="28"/>
      <c r="S21" s="26"/>
      <c r="T21" s="28"/>
      <c r="U21" s="11"/>
      <c r="V21" s="11"/>
      <c r="W21" s="22"/>
      <c r="X21" s="22"/>
      <c r="Y21" s="24"/>
      <c r="AA21" s="5">
        <f t="shared" si="0"/>
        <v>0</v>
      </c>
      <c r="AB21" s="6" t="str">
        <f t="shared" si="1"/>
        <v> </v>
      </c>
      <c r="AC21"/>
    </row>
    <row r="22" spans="2:29" ht="12.75">
      <c r="B22" s="8">
        <v>10</v>
      </c>
      <c r="C22" s="31">
        <v>95.0211</v>
      </c>
      <c r="D22" s="22">
        <v>2.5677</v>
      </c>
      <c r="E22" s="22">
        <v>0.7745</v>
      </c>
      <c r="F22" s="22">
        <v>0.1083</v>
      </c>
      <c r="G22" s="22">
        <v>0.1263</v>
      </c>
      <c r="H22" s="22">
        <v>0.0014</v>
      </c>
      <c r="I22" s="22">
        <v>0.0274</v>
      </c>
      <c r="J22" s="22">
        <v>0.0214</v>
      </c>
      <c r="K22" s="22">
        <v>0.0093</v>
      </c>
      <c r="L22" s="22">
        <v>0.0087</v>
      </c>
      <c r="M22" s="22">
        <v>1.1352</v>
      </c>
      <c r="N22" s="22">
        <v>0.1988</v>
      </c>
      <c r="O22" s="22">
        <v>0.706</v>
      </c>
      <c r="P22" s="28">
        <v>34.3</v>
      </c>
      <c r="Q22" s="26">
        <v>8193</v>
      </c>
      <c r="R22" s="28">
        <v>38.0299</v>
      </c>
      <c r="S22" s="26">
        <v>9083</v>
      </c>
      <c r="T22" s="28">
        <v>49.67</v>
      </c>
      <c r="U22" s="11">
        <v>-18.9</v>
      </c>
      <c r="V22" s="11">
        <v>-14.6</v>
      </c>
      <c r="W22" s="22" t="s">
        <v>43</v>
      </c>
      <c r="X22" s="22"/>
      <c r="Y22" s="24"/>
      <c r="AA22" s="5">
        <f t="shared" si="0"/>
        <v>100.00010000000002</v>
      </c>
      <c r="AB22" s="6" t="str">
        <f t="shared" si="1"/>
        <v> </v>
      </c>
      <c r="AC22"/>
    </row>
    <row r="23" spans="2:29" ht="12.75">
      <c r="B23" s="8">
        <v>11</v>
      </c>
      <c r="C23" s="3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8"/>
      <c r="Q23" s="26"/>
      <c r="R23" s="28"/>
      <c r="S23" s="26"/>
      <c r="T23" s="28"/>
      <c r="U23" s="11"/>
      <c r="V23" s="11"/>
      <c r="W23" s="22"/>
      <c r="X23" s="22"/>
      <c r="Y23" s="24"/>
      <c r="AA23" s="5">
        <f t="shared" si="0"/>
        <v>0</v>
      </c>
      <c r="AB23" s="6" t="str">
        <f t="shared" si="1"/>
        <v> </v>
      </c>
      <c r="AC23"/>
    </row>
    <row r="24" spans="2:29" ht="12.75">
      <c r="B24" s="8">
        <v>12</v>
      </c>
      <c r="C24" s="31">
        <v>95.2434</v>
      </c>
      <c r="D24" s="22">
        <v>2.4791</v>
      </c>
      <c r="E24" s="22">
        <v>0.7405</v>
      </c>
      <c r="F24" s="22">
        <v>0.1066</v>
      </c>
      <c r="G24" s="22">
        <v>0.1184</v>
      </c>
      <c r="H24" s="22">
        <v>0.0013</v>
      </c>
      <c r="I24" s="22">
        <v>0.0254</v>
      </c>
      <c r="J24" s="22">
        <v>0.0196</v>
      </c>
      <c r="K24" s="22">
        <v>0.0086</v>
      </c>
      <c r="L24" s="22">
        <v>0.0081</v>
      </c>
      <c r="M24" s="22">
        <v>1.0758</v>
      </c>
      <c r="N24" s="22">
        <v>0.1731</v>
      </c>
      <c r="O24" s="22">
        <v>0.7042</v>
      </c>
      <c r="P24" s="28">
        <v>34.277</v>
      </c>
      <c r="Q24" s="26">
        <v>8187</v>
      </c>
      <c r="R24" s="28">
        <v>38.0048</v>
      </c>
      <c r="S24" s="26">
        <v>9077</v>
      </c>
      <c r="T24" s="28">
        <v>49.7046</v>
      </c>
      <c r="U24" s="11"/>
      <c r="V24" s="11"/>
      <c r="W24" s="22"/>
      <c r="X24" s="22"/>
      <c r="Y24" s="24"/>
      <c r="AA24" s="5">
        <f t="shared" si="0"/>
        <v>99.9999</v>
      </c>
      <c r="AB24" s="6" t="str">
        <f t="shared" si="1"/>
        <v> </v>
      </c>
      <c r="AC24"/>
    </row>
    <row r="25" spans="2:29" ht="12.75">
      <c r="B25" s="8">
        <v>13</v>
      </c>
      <c r="C25" s="3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8"/>
      <c r="Q25" s="26"/>
      <c r="R25" s="28"/>
      <c r="S25" s="26"/>
      <c r="T25" s="28"/>
      <c r="U25" s="11"/>
      <c r="V25" s="11"/>
      <c r="W25" s="22"/>
      <c r="X25" s="22"/>
      <c r="Y25" s="24"/>
      <c r="AA25" s="5">
        <f t="shared" si="0"/>
        <v>0</v>
      </c>
      <c r="AB25" s="6" t="str">
        <f t="shared" si="1"/>
        <v> </v>
      </c>
      <c r="AC25"/>
    </row>
    <row r="26" spans="2:29" ht="12.75">
      <c r="B26" s="8">
        <v>14</v>
      </c>
      <c r="C26" s="3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8"/>
      <c r="Q26" s="26"/>
      <c r="R26" s="28"/>
      <c r="S26" s="26"/>
      <c r="T26" s="28"/>
      <c r="U26" s="11"/>
      <c r="V26" s="11"/>
      <c r="W26" s="22"/>
      <c r="X26" s="22"/>
      <c r="Y26" s="23"/>
      <c r="AA26" s="5">
        <f t="shared" si="0"/>
        <v>0</v>
      </c>
      <c r="AB26" s="6" t="str">
        <f t="shared" si="1"/>
        <v> </v>
      </c>
      <c r="AC26"/>
    </row>
    <row r="27" spans="2:29" ht="12.75">
      <c r="B27" s="8">
        <v>15</v>
      </c>
      <c r="C27" s="31">
        <v>95.0122</v>
      </c>
      <c r="D27" s="22">
        <v>2.6371</v>
      </c>
      <c r="E27" s="22">
        <v>0.8015</v>
      </c>
      <c r="F27" s="22">
        <v>0.1154</v>
      </c>
      <c r="G27" s="22">
        <v>0.1319</v>
      </c>
      <c r="H27" s="22">
        <v>0.0015</v>
      </c>
      <c r="I27" s="22">
        <v>0.0285</v>
      </c>
      <c r="J27" s="22">
        <v>0.0221</v>
      </c>
      <c r="K27" s="22">
        <v>0.0096</v>
      </c>
      <c r="L27" s="22">
        <v>0.009</v>
      </c>
      <c r="M27" s="22">
        <v>1.0438</v>
      </c>
      <c r="N27" s="22">
        <v>0.1874</v>
      </c>
      <c r="O27" s="22">
        <v>0.7064</v>
      </c>
      <c r="P27" s="28">
        <v>34.38</v>
      </c>
      <c r="Q27" s="26">
        <v>8212</v>
      </c>
      <c r="R27" s="28">
        <v>38.1157</v>
      </c>
      <c r="S27" s="26">
        <v>9104</v>
      </c>
      <c r="T27" s="28">
        <v>49.77</v>
      </c>
      <c r="U27" s="11"/>
      <c r="V27" s="11"/>
      <c r="W27" s="22"/>
      <c r="X27" s="22"/>
      <c r="Y27" s="23"/>
      <c r="AA27" s="5">
        <f t="shared" si="0"/>
        <v>100</v>
      </c>
      <c r="AB27" s="6" t="str">
        <f t="shared" si="1"/>
        <v>ОК</v>
      </c>
      <c r="AC27"/>
    </row>
    <row r="28" spans="2:29" ht="12.75">
      <c r="B28" s="9">
        <v>16</v>
      </c>
      <c r="C28" s="23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8"/>
      <c r="Q28" s="26"/>
      <c r="R28" s="28"/>
      <c r="S28" s="26"/>
      <c r="T28" s="28"/>
      <c r="U28" s="11"/>
      <c r="V28" s="11"/>
      <c r="W28" s="22"/>
      <c r="X28" s="22"/>
      <c r="Y28" s="23"/>
      <c r="AA28" s="5">
        <f t="shared" si="0"/>
        <v>0</v>
      </c>
      <c r="AB28" s="6" t="str">
        <f t="shared" si="1"/>
        <v> </v>
      </c>
      <c r="AC28"/>
    </row>
    <row r="29" spans="2:29" ht="12.75">
      <c r="B29" s="9">
        <v>17</v>
      </c>
      <c r="C29" s="23">
        <v>95.3356</v>
      </c>
      <c r="D29" s="22">
        <v>2.4728</v>
      </c>
      <c r="E29" s="22">
        <v>0.763</v>
      </c>
      <c r="F29" s="22">
        <v>0.1156</v>
      </c>
      <c r="G29" s="22">
        <v>0.1251</v>
      </c>
      <c r="H29" s="22">
        <v>0.0015</v>
      </c>
      <c r="I29" s="22">
        <v>0.026</v>
      </c>
      <c r="J29" s="22">
        <v>0.0197</v>
      </c>
      <c r="K29" s="22">
        <v>0.0082</v>
      </c>
      <c r="L29" s="22">
        <v>0.0087</v>
      </c>
      <c r="M29" s="22">
        <v>0.9576</v>
      </c>
      <c r="N29" s="22">
        <v>0.1662</v>
      </c>
      <c r="O29" s="22">
        <v>0.704</v>
      </c>
      <c r="P29" s="28">
        <v>34.34</v>
      </c>
      <c r="Q29" s="26">
        <v>8202</v>
      </c>
      <c r="R29" s="28">
        <v>38.0753</v>
      </c>
      <c r="S29" s="26">
        <v>9094</v>
      </c>
      <c r="T29" s="28">
        <v>49.802</v>
      </c>
      <c r="U29" s="11">
        <v>-19.6</v>
      </c>
      <c r="V29" s="11">
        <v>-15.2</v>
      </c>
      <c r="W29" s="22"/>
      <c r="X29" s="22"/>
      <c r="Y29" s="23"/>
      <c r="AA29" s="5">
        <f t="shared" si="0"/>
        <v>100.00000000000001</v>
      </c>
      <c r="AB29" s="6" t="str">
        <f t="shared" si="1"/>
        <v>ОК</v>
      </c>
      <c r="AC29"/>
    </row>
    <row r="30" spans="2:29" ht="12.75">
      <c r="B30" s="9">
        <v>18</v>
      </c>
      <c r="C30" s="23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8"/>
      <c r="Q30" s="26"/>
      <c r="R30" s="28"/>
      <c r="S30" s="26"/>
      <c r="T30" s="28"/>
      <c r="U30" s="11"/>
      <c r="V30" s="11"/>
      <c r="W30" s="22"/>
      <c r="X30" s="22"/>
      <c r="Y30" s="23"/>
      <c r="AA30" s="5">
        <f t="shared" si="0"/>
        <v>0</v>
      </c>
      <c r="AB30" s="6" t="str">
        <f t="shared" si="1"/>
        <v> </v>
      </c>
      <c r="AC30"/>
    </row>
    <row r="31" spans="2:29" ht="12.75">
      <c r="B31" s="9">
        <v>19</v>
      </c>
      <c r="C31" s="23">
        <v>95.4784</v>
      </c>
      <c r="D31" s="22">
        <v>2.4086</v>
      </c>
      <c r="E31" s="22">
        <v>0.7447</v>
      </c>
      <c r="F31" s="22">
        <v>0.1139</v>
      </c>
      <c r="G31" s="22">
        <v>0.1233</v>
      </c>
      <c r="H31" s="22">
        <v>0.0012</v>
      </c>
      <c r="I31" s="22">
        <v>0.0266</v>
      </c>
      <c r="J31" s="22">
        <v>0.0202</v>
      </c>
      <c r="K31" s="22">
        <v>0.009</v>
      </c>
      <c r="L31" s="22">
        <v>0.0077</v>
      </c>
      <c r="M31" s="22">
        <v>0.8957</v>
      </c>
      <c r="N31" s="22">
        <v>0.1705</v>
      </c>
      <c r="O31" s="22">
        <v>0.7031</v>
      </c>
      <c r="P31" s="28">
        <v>34.33</v>
      </c>
      <c r="Q31" s="26">
        <v>8201</v>
      </c>
      <c r="R31" s="28">
        <v>38.07</v>
      </c>
      <c r="S31" s="26">
        <v>9092</v>
      </c>
      <c r="T31" s="28">
        <v>49.82</v>
      </c>
      <c r="U31" s="11"/>
      <c r="V31" s="11"/>
      <c r="W31" s="22"/>
      <c r="X31" s="23">
        <v>0</v>
      </c>
      <c r="Y31" s="23">
        <v>0</v>
      </c>
      <c r="AA31" s="5">
        <f t="shared" si="0"/>
        <v>99.99980000000001</v>
      </c>
      <c r="AB31" s="6" t="str">
        <f t="shared" si="1"/>
        <v> </v>
      </c>
      <c r="AC31"/>
    </row>
    <row r="32" spans="2:29" ht="12.75">
      <c r="B32" s="9">
        <v>20</v>
      </c>
      <c r="C32" s="23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8"/>
      <c r="Q32" s="26"/>
      <c r="R32" s="28"/>
      <c r="S32" s="26"/>
      <c r="T32" s="28"/>
      <c r="U32" s="11"/>
      <c r="V32" s="11"/>
      <c r="W32" s="22"/>
      <c r="X32" s="22"/>
      <c r="Y32" s="23"/>
      <c r="AA32" s="5">
        <f t="shared" si="0"/>
        <v>0</v>
      </c>
      <c r="AB32" s="6" t="str">
        <f t="shared" si="1"/>
        <v> </v>
      </c>
      <c r="AC32"/>
    </row>
    <row r="33" spans="2:29" ht="12.75">
      <c r="B33" s="9">
        <v>21</v>
      </c>
      <c r="C33" s="23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8"/>
      <c r="Q33" s="26"/>
      <c r="R33" s="28"/>
      <c r="S33" s="26"/>
      <c r="T33" s="28"/>
      <c r="U33" s="11"/>
      <c r="V33" s="11"/>
      <c r="W33" s="22"/>
      <c r="X33" s="22"/>
      <c r="Y33" s="23"/>
      <c r="AA33" s="5">
        <f t="shared" si="0"/>
        <v>0</v>
      </c>
      <c r="AB33" s="6" t="str">
        <f t="shared" si="1"/>
        <v> </v>
      </c>
      <c r="AC33"/>
    </row>
    <row r="34" spans="2:29" ht="12.75">
      <c r="B34" s="9">
        <v>22</v>
      </c>
      <c r="C34" s="23">
        <v>94.2153</v>
      </c>
      <c r="D34" s="22">
        <v>2.9759</v>
      </c>
      <c r="E34" s="22">
        <v>0.8692</v>
      </c>
      <c r="F34" s="22">
        <v>0.1137</v>
      </c>
      <c r="G34" s="22">
        <v>0.1444</v>
      </c>
      <c r="H34" s="22">
        <v>0.0015</v>
      </c>
      <c r="I34" s="22">
        <v>0.0301</v>
      </c>
      <c r="J34" s="22">
        <v>0.0238</v>
      </c>
      <c r="K34" s="22">
        <v>0.0126</v>
      </c>
      <c r="L34" s="22">
        <v>0.0096</v>
      </c>
      <c r="M34" s="22">
        <v>1.3886</v>
      </c>
      <c r="N34" s="22">
        <v>0.2153</v>
      </c>
      <c r="O34" s="22">
        <v>0.7116</v>
      </c>
      <c r="P34" s="28">
        <v>34.395</v>
      </c>
      <c r="Q34" s="26">
        <v>8215</v>
      </c>
      <c r="R34" s="28">
        <v>38.126</v>
      </c>
      <c r="S34" s="26">
        <v>9106</v>
      </c>
      <c r="T34" s="28">
        <v>49.604</v>
      </c>
      <c r="U34" s="11"/>
      <c r="V34" s="11"/>
      <c r="W34" s="22"/>
      <c r="X34" s="22"/>
      <c r="Y34" s="23"/>
      <c r="AA34" s="5">
        <f t="shared" si="0"/>
        <v>100</v>
      </c>
      <c r="AB34" s="6" t="str">
        <f t="shared" si="1"/>
        <v>ОК</v>
      </c>
      <c r="AC34"/>
    </row>
    <row r="35" spans="2:29" ht="12.75">
      <c r="B35" s="9">
        <v>23</v>
      </c>
      <c r="C35" s="23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8"/>
      <c r="Q35" s="26"/>
      <c r="R35" s="28"/>
      <c r="S35" s="26"/>
      <c r="T35" s="28"/>
      <c r="U35" s="11"/>
      <c r="V35" s="11"/>
      <c r="W35" s="22"/>
      <c r="X35" s="22"/>
      <c r="Y35" s="23"/>
      <c r="AA35" s="5">
        <f t="shared" si="0"/>
        <v>0</v>
      </c>
      <c r="AB35" s="6" t="str">
        <f t="shared" si="1"/>
        <v> </v>
      </c>
      <c r="AC35"/>
    </row>
    <row r="36" spans="2:29" ht="12.75">
      <c r="B36" s="9">
        <v>24</v>
      </c>
      <c r="C36" s="23">
        <v>94.7192</v>
      </c>
      <c r="D36" s="22">
        <v>2.7724</v>
      </c>
      <c r="E36" s="22">
        <v>0.8624</v>
      </c>
      <c r="F36" s="22">
        <v>0.1239</v>
      </c>
      <c r="G36" s="22">
        <v>0.1594</v>
      </c>
      <c r="H36" s="22">
        <v>0.0014</v>
      </c>
      <c r="I36" s="22">
        <v>0.036</v>
      </c>
      <c r="J36" s="22">
        <v>0.0289</v>
      </c>
      <c r="K36" s="22">
        <v>0.0133</v>
      </c>
      <c r="L36" s="22">
        <v>0.0079</v>
      </c>
      <c r="M36" s="22">
        <v>1.0684</v>
      </c>
      <c r="N36" s="22">
        <v>0.2068</v>
      </c>
      <c r="O36" s="22">
        <v>0.7093</v>
      </c>
      <c r="P36" s="28">
        <v>34.48</v>
      </c>
      <c r="Q36" s="26">
        <v>8236</v>
      </c>
      <c r="R36" s="28">
        <v>38.2225</v>
      </c>
      <c r="S36" s="26">
        <v>9129</v>
      </c>
      <c r="T36" s="28">
        <v>49.81</v>
      </c>
      <c r="U36" s="11">
        <v>-18.8</v>
      </c>
      <c r="V36" s="11">
        <v>-12.1</v>
      </c>
      <c r="W36" s="22" t="s">
        <v>43</v>
      </c>
      <c r="X36" s="22"/>
      <c r="Y36" s="24"/>
      <c r="AA36" s="5">
        <f t="shared" si="0"/>
        <v>100.00000000000001</v>
      </c>
      <c r="AB36" s="6" t="str">
        <f t="shared" si="1"/>
        <v>ОК</v>
      </c>
      <c r="AC36"/>
    </row>
    <row r="37" spans="2:29" ht="12.75">
      <c r="B37" s="9">
        <v>25</v>
      </c>
      <c r="C37" s="23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8"/>
      <c r="Q37" s="26"/>
      <c r="R37" s="28"/>
      <c r="S37" s="26"/>
      <c r="T37" s="28"/>
      <c r="U37" s="11"/>
      <c r="V37" s="11"/>
      <c r="W37" s="22"/>
      <c r="X37" s="22"/>
      <c r="Y37" s="23"/>
      <c r="AA37" s="5">
        <f t="shared" si="0"/>
        <v>0</v>
      </c>
      <c r="AB37" s="6" t="str">
        <f t="shared" si="1"/>
        <v> </v>
      </c>
      <c r="AC37"/>
    </row>
    <row r="38" spans="2:29" ht="12.75">
      <c r="B38" s="9">
        <v>26</v>
      </c>
      <c r="C38" s="23">
        <v>95.5417</v>
      </c>
      <c r="D38" s="22">
        <v>2.4044</v>
      </c>
      <c r="E38" s="22">
        <v>0.7386</v>
      </c>
      <c r="F38" s="22">
        <v>0.114</v>
      </c>
      <c r="G38" s="22">
        <v>0.122</v>
      </c>
      <c r="H38" s="22">
        <v>0.0011</v>
      </c>
      <c r="I38" s="22">
        <v>0.027</v>
      </c>
      <c r="J38" s="22">
        <v>0.0205</v>
      </c>
      <c r="K38" s="22">
        <v>0.008</v>
      </c>
      <c r="L38" s="22">
        <v>0.0076</v>
      </c>
      <c r="M38" s="22">
        <v>0.846</v>
      </c>
      <c r="N38" s="22">
        <v>0.169</v>
      </c>
      <c r="O38" s="22">
        <v>0.7027</v>
      </c>
      <c r="P38" s="28">
        <v>34.345</v>
      </c>
      <c r="Q38" s="26">
        <v>8203</v>
      </c>
      <c r="R38" s="28">
        <v>38.08</v>
      </c>
      <c r="S38" s="26">
        <v>9095</v>
      </c>
      <c r="T38" s="28">
        <v>49.85</v>
      </c>
      <c r="U38" s="11"/>
      <c r="V38" s="11"/>
      <c r="W38" s="22"/>
      <c r="X38" s="22"/>
      <c r="Y38" s="23"/>
      <c r="AA38" s="5">
        <f t="shared" si="0"/>
        <v>99.9999</v>
      </c>
      <c r="AB38" s="6" t="str">
        <f t="shared" si="1"/>
        <v> </v>
      </c>
      <c r="AC38"/>
    </row>
    <row r="39" spans="2:29" ht="12.75">
      <c r="B39" s="9">
        <v>27</v>
      </c>
      <c r="C39" s="23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8"/>
      <c r="Q39" s="26"/>
      <c r="R39" s="28"/>
      <c r="S39" s="26"/>
      <c r="T39" s="28"/>
      <c r="U39" s="11"/>
      <c r="V39" s="11"/>
      <c r="W39" s="22"/>
      <c r="X39" s="22"/>
      <c r="Y39" s="23"/>
      <c r="AA39" s="5">
        <f t="shared" si="0"/>
        <v>0</v>
      </c>
      <c r="AB39" s="6" t="str">
        <f t="shared" si="1"/>
        <v> </v>
      </c>
      <c r="AC39"/>
    </row>
    <row r="40" spans="2:29" ht="12.75">
      <c r="B40" s="9">
        <v>28</v>
      </c>
      <c r="C40" s="23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8"/>
      <c r="Q40" s="26"/>
      <c r="R40" s="28"/>
      <c r="S40" s="26"/>
      <c r="T40" s="28"/>
      <c r="U40" s="11"/>
      <c r="V40" s="11"/>
      <c r="W40" s="22"/>
      <c r="X40" s="22"/>
      <c r="Y40" s="23"/>
      <c r="AA40" s="5">
        <f t="shared" si="0"/>
        <v>0</v>
      </c>
      <c r="AB40" s="6" t="str">
        <f t="shared" si="1"/>
        <v> </v>
      </c>
      <c r="AC40"/>
    </row>
    <row r="41" spans="2:29" ht="12.75" customHeight="1">
      <c r="B41" s="9">
        <v>29</v>
      </c>
      <c r="C41" s="23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8"/>
      <c r="Q41" s="26"/>
      <c r="R41" s="28"/>
      <c r="S41" s="26"/>
      <c r="T41" s="28"/>
      <c r="U41" s="11"/>
      <c r="V41" s="11"/>
      <c r="W41" s="22"/>
      <c r="X41" s="22"/>
      <c r="Y41" s="23"/>
      <c r="AA41" s="5">
        <f t="shared" si="0"/>
        <v>0</v>
      </c>
      <c r="AB41" s="6" t="str">
        <f t="shared" si="1"/>
        <v> </v>
      </c>
      <c r="AC41"/>
    </row>
    <row r="42" spans="2:29" ht="12.75" customHeight="1">
      <c r="B42" s="9"/>
      <c r="C42" s="23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8"/>
      <c r="Q42" s="26"/>
      <c r="R42" s="28"/>
      <c r="S42" s="26"/>
      <c r="T42" s="29"/>
      <c r="U42" s="11"/>
      <c r="V42" s="11"/>
      <c r="W42" s="22"/>
      <c r="X42" s="22"/>
      <c r="Y42" s="23"/>
      <c r="AA42" s="5">
        <f t="shared" si="0"/>
        <v>0</v>
      </c>
      <c r="AB42" s="6" t="str">
        <f t="shared" si="1"/>
        <v> </v>
      </c>
      <c r="AC42"/>
    </row>
    <row r="43" spans="2:29" ht="12.75" customHeight="1">
      <c r="B43" s="9"/>
      <c r="C43" s="23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8"/>
      <c r="Q43" s="26"/>
      <c r="R43" s="28"/>
      <c r="S43" s="26"/>
      <c r="T43" s="28"/>
      <c r="U43" s="11"/>
      <c r="V43" s="11"/>
      <c r="W43" s="22"/>
      <c r="X43" s="22"/>
      <c r="Y43" s="23"/>
      <c r="AA43" s="5">
        <f t="shared" si="0"/>
        <v>0</v>
      </c>
      <c r="AB43" s="6"/>
      <c r="AC43"/>
    </row>
    <row r="44" spans="2:29" ht="12.75" customHeight="1">
      <c r="B44" s="9"/>
      <c r="C44" s="27"/>
      <c r="D44" s="22"/>
      <c r="E44" s="22"/>
      <c r="F44" s="22"/>
      <c r="G44" s="22"/>
      <c r="H44" s="22"/>
      <c r="I44" s="22"/>
      <c r="J44" s="22"/>
      <c r="K44" s="22"/>
      <c r="L44" s="10"/>
      <c r="M44" s="22"/>
      <c r="N44" s="22"/>
      <c r="O44" s="22"/>
      <c r="P44" s="28"/>
      <c r="Q44" s="26"/>
      <c r="R44" s="28"/>
      <c r="S44" s="26"/>
      <c r="T44" s="28"/>
      <c r="U44" s="11"/>
      <c r="V44" s="11"/>
      <c r="W44" s="22"/>
      <c r="X44" s="22"/>
      <c r="Y44" s="23"/>
      <c r="AA44" s="5">
        <f>SUM(D44:N44,P44)</f>
        <v>0</v>
      </c>
      <c r="AB44" s="6" t="str">
        <f t="shared" si="1"/>
        <v> </v>
      </c>
      <c r="AC44"/>
    </row>
    <row r="45" spans="2:29" ht="14.25" customHeight="1">
      <c r="B45" s="9"/>
      <c r="C45" s="27">
        <f aca="true" t="shared" si="2" ref="C45:N45">SUM(C13:C43)</f>
        <v>1140.3852</v>
      </c>
      <c r="D45" s="23">
        <f t="shared" si="2"/>
        <v>30.5939</v>
      </c>
      <c r="E45" s="23">
        <f t="shared" si="2"/>
        <v>9.3014</v>
      </c>
      <c r="F45" s="23">
        <f t="shared" si="2"/>
        <v>1.3299</v>
      </c>
      <c r="G45" s="23">
        <f t="shared" si="2"/>
        <v>1.5672000000000001</v>
      </c>
      <c r="H45" s="23">
        <f t="shared" si="2"/>
        <v>0.0156</v>
      </c>
      <c r="I45" s="23">
        <f t="shared" si="2"/>
        <v>0.3309</v>
      </c>
      <c r="J45" s="23">
        <f t="shared" si="2"/>
        <v>0.2574</v>
      </c>
      <c r="K45" s="23">
        <f t="shared" si="2"/>
        <v>0.1144</v>
      </c>
      <c r="L45" s="23">
        <f t="shared" si="2"/>
        <v>0.1195</v>
      </c>
      <c r="M45" s="23">
        <f t="shared" si="2"/>
        <v>13.8476</v>
      </c>
      <c r="N45" s="23">
        <f t="shared" si="2"/>
        <v>2.1368</v>
      </c>
      <c r="O45" s="27"/>
      <c r="P45" s="27">
        <f>SUM(P13:P43)</f>
        <v>411.63019999999995</v>
      </c>
      <c r="Q45" s="30">
        <f>SUM(Q13:Q43)</f>
        <v>98319</v>
      </c>
      <c r="R45" s="27">
        <f>SUM(R13:R43)</f>
        <v>456.3795999999999</v>
      </c>
      <c r="S45" s="30">
        <f>SUM(S13:S43)</f>
        <v>109002</v>
      </c>
      <c r="T45" s="27">
        <f>SUM(T13:T43)</f>
        <v>596.151</v>
      </c>
      <c r="U45" s="11"/>
      <c r="V45" s="11"/>
      <c r="W45" s="22"/>
      <c r="X45" s="22"/>
      <c r="Y45" s="23"/>
      <c r="AA45" s="5">
        <f>SUM(C45:N45)</f>
        <v>1199.9997999999998</v>
      </c>
      <c r="AB45" s="6" t="str">
        <f t="shared" si="1"/>
        <v> </v>
      </c>
      <c r="AC45"/>
    </row>
    <row r="46" spans="2:29" ht="14.25" customHeight="1" hidden="1">
      <c r="B46" s="9">
        <v>31</v>
      </c>
      <c r="C46" s="14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1"/>
      <c r="U46" s="12"/>
      <c r="V46" s="12"/>
      <c r="W46" s="12"/>
      <c r="X46" s="12"/>
      <c r="Y46" s="13"/>
      <c r="AA46" s="5">
        <f>SUM(D46:N46,P46)</f>
        <v>0</v>
      </c>
      <c r="AB46" s="6"/>
      <c r="AC46"/>
    </row>
    <row r="47" spans="3:29" ht="12.75"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AA47" s="5"/>
      <c r="AB47" s="6"/>
      <c r="AC47"/>
    </row>
    <row r="48" spans="3:4" ht="12.75">
      <c r="C48" s="1"/>
      <c r="D48" s="1"/>
    </row>
    <row r="49" spans="3:25" ht="15">
      <c r="C49" s="15" t="s">
        <v>27</v>
      </c>
      <c r="D49" s="15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 t="s">
        <v>1</v>
      </c>
      <c r="Q49" s="16"/>
      <c r="R49" s="16"/>
      <c r="S49" s="16"/>
      <c r="T49" s="19"/>
      <c r="U49" s="17"/>
      <c r="V49" s="17"/>
      <c r="W49" s="32">
        <v>42429</v>
      </c>
      <c r="X49" s="33"/>
      <c r="Y49" s="18"/>
    </row>
    <row r="50" spans="3:24" ht="12.75">
      <c r="C50" s="1"/>
      <c r="D50" s="1" t="s">
        <v>28</v>
      </c>
      <c r="O50" s="2"/>
      <c r="P50" s="21" t="s">
        <v>30</v>
      </c>
      <c r="Q50" s="21"/>
      <c r="T50" s="2"/>
      <c r="U50" s="20" t="s">
        <v>0</v>
      </c>
      <c r="W50" s="2"/>
      <c r="X50" s="20" t="s">
        <v>17</v>
      </c>
    </row>
    <row r="51" spans="3:25" ht="18" customHeight="1">
      <c r="C51" s="15" t="s">
        <v>39</v>
      </c>
      <c r="D51" s="15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 t="s">
        <v>3</v>
      </c>
      <c r="P51" s="16" t="s">
        <v>2</v>
      </c>
      <c r="Q51" s="16"/>
      <c r="R51" s="16"/>
      <c r="S51" s="16"/>
      <c r="T51" s="16"/>
      <c r="U51" s="17"/>
      <c r="V51" s="17"/>
      <c r="W51" s="32">
        <v>42429</v>
      </c>
      <c r="X51" s="33"/>
      <c r="Y51" s="16"/>
    </row>
    <row r="52" spans="3:24" ht="12.75">
      <c r="C52" s="1"/>
      <c r="D52" s="1" t="s">
        <v>29</v>
      </c>
      <c r="O52" s="2"/>
      <c r="P52" s="20" t="s">
        <v>30</v>
      </c>
      <c r="Q52" s="20"/>
      <c r="T52" s="2"/>
      <c r="U52" s="20" t="s">
        <v>0</v>
      </c>
      <c r="W52" s="2"/>
      <c r="X52" t="s">
        <v>17</v>
      </c>
    </row>
  </sheetData>
  <sheetProtection/>
  <mergeCells count="32">
    <mergeCell ref="Q10:Q12"/>
    <mergeCell ref="S10:S12"/>
    <mergeCell ref="P10:P12"/>
    <mergeCell ref="R10:R12"/>
    <mergeCell ref="G10:G12"/>
    <mergeCell ref="L10:L12"/>
    <mergeCell ref="C10:C12"/>
    <mergeCell ref="N10:N12"/>
    <mergeCell ref="K10:K12"/>
    <mergeCell ref="J10:J12"/>
    <mergeCell ref="F10:F12"/>
    <mergeCell ref="M10:M12"/>
    <mergeCell ref="C6:AA6"/>
    <mergeCell ref="Y9:Y12"/>
    <mergeCell ref="U9:U12"/>
    <mergeCell ref="D10:D12"/>
    <mergeCell ref="I10:I12"/>
    <mergeCell ref="B7:Y7"/>
    <mergeCell ref="B8:Y8"/>
    <mergeCell ref="E10:E12"/>
    <mergeCell ref="B9:B12"/>
    <mergeCell ref="O10:O12"/>
    <mergeCell ref="W51:X51"/>
    <mergeCell ref="C9:N9"/>
    <mergeCell ref="T10:T12"/>
    <mergeCell ref="O9:T9"/>
    <mergeCell ref="V9:V12"/>
    <mergeCell ref="C47:Y47"/>
    <mergeCell ref="W9:W12"/>
    <mergeCell ref="X9:X12"/>
    <mergeCell ref="W49:X49"/>
    <mergeCell ref="H10:H12"/>
  </mergeCells>
  <printOptions/>
  <pageMargins left="0.5905511811023623" right="0.3937007874015748" top="0.3937007874015748" bottom="0.3937007874015748" header="0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Огородник Юлiя Вiкторiвна</cp:lastModifiedBy>
  <cp:lastPrinted>2016-02-29T13:15:22Z</cp:lastPrinted>
  <dcterms:created xsi:type="dcterms:W3CDTF">2010-01-29T08:37:16Z</dcterms:created>
  <dcterms:modified xsi:type="dcterms:W3CDTF">2016-02-29T13:15:26Z</dcterms:modified>
  <cp:category/>
  <cp:version/>
  <cp:contentType/>
  <cp:contentStatus/>
</cp:coreProperties>
</file>