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6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'Лист1'!$C$16</definedName>
    <definedName name="OLE_LINK2" localSheetId="0">'Лист1'!$Y$11</definedName>
    <definedName name="OLE_LINK3" localSheetId="0">'Лист1'!#REF!</definedName>
    <definedName name="OLE_LINK5" localSheetId="0">'Лист1'!#REF!</definedName>
    <definedName name="_xlnm.Print_Area" localSheetId="0">'Лист1'!$A$3:$Y$52</definedName>
  </definedNames>
  <calcPr calcMode="manual" fullCalcOnLoad="1"/>
</workbook>
</file>

<file path=xl/sharedStrings.xml><?xml version="1.0" encoding="utf-8"?>
<sst xmlns="http://schemas.openxmlformats.org/spreadsheetml/2006/main" count="50" uniqueCount="47">
  <si>
    <t>підпис</t>
  </si>
  <si>
    <t>Дата відбору проби                           (числа місяця)</t>
  </si>
  <si>
    <t>Деркач А.А.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</si>
  <si>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</si>
  <si>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</si>
  <si>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</si>
  <si>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</si>
  <si>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</si>
  <si>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</si>
  <si>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</si>
  <si>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</si>
  <si>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</si>
  <si>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</si>
  <si>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</si>
  <si>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</si>
  <si>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</si>
  <si>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</si>
  <si>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</si>
  <si>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</si>
  <si>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</si>
  <si>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</si>
  <si>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меркаптанової сірки,  г/м3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</si>
  <si>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</si>
  <si>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</si>
  <si>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</si>
  <si>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</si>
  <si>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>Компонентний склад , % мол.</t>
  </si>
  <si>
    <t xml:space="preserve">Начальник     Запорізького    ЛВУМГ                </t>
  </si>
  <si>
    <t xml:space="preserve"> ВХАЛ, де здійснювались аналізи газу</t>
  </si>
  <si>
    <t>Підрозділу підприємства, якому підпорядкована ВХАЛ</t>
  </si>
  <si>
    <t xml:space="preserve">         прізвище</t>
  </si>
  <si>
    <t xml:space="preserve"> 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</si>
  <si>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</si>
  <si>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</si>
  <si>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</si>
  <si>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 xml:space="preserve"> при 20 ºС, 101,325 кПа </t>
  </si>
  <si>
    <t>Теплота згоряння вища кКал/м³</t>
  </si>
  <si>
    <t xml:space="preserve">Масова концентрація сірководню, г/м³                       </t>
  </si>
  <si>
    <t xml:space="preserve">Запорізький ПМ Запорізького ЛВУМГ </t>
  </si>
  <si>
    <t>Маса механічних домішок, г/100м3</t>
  </si>
  <si>
    <t>Теплота зоряння нижча кКал/м³</t>
  </si>
  <si>
    <t xml:space="preserve">Завідувач лабораторії  </t>
  </si>
  <si>
    <t xml:space="preserve">                               </t>
  </si>
  <si>
    <r>
      <t xml:space="preserve">                  та прийнятого ПАТ "Запоріжгаз"  по  газопроводу-відводу   ШДО,ШДКРІ  за період з   </t>
    </r>
    <r>
      <rPr>
        <b/>
        <u val="single"/>
        <sz val="11"/>
        <rFont val="Arial"/>
        <family val="2"/>
      </rPr>
      <t>01.02.2016</t>
    </r>
    <r>
      <rPr>
        <sz val="11"/>
        <rFont val="Arial"/>
        <family val="2"/>
      </rPr>
      <t xml:space="preserve">   по   </t>
    </r>
    <r>
      <rPr>
        <b/>
        <u val="single"/>
        <sz val="11"/>
        <rFont val="Arial"/>
        <family val="2"/>
      </rPr>
      <t>29.02.2016</t>
    </r>
    <r>
      <rPr>
        <sz val="11"/>
        <rFont val="Arial"/>
        <family val="2"/>
      </rPr>
      <t xml:space="preserve">  </t>
    </r>
  </si>
  <si>
    <t>відсутні</t>
  </si>
  <si>
    <r>
      <t xml:space="preserve">                                    переданого Запорізьким ЛВУМГ по </t>
    </r>
    <r>
      <rPr>
        <b/>
        <sz val="11"/>
        <rFont val="Arial"/>
        <family val="2"/>
      </rPr>
      <t>ГРС-1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м.Запоріжжя</t>
    </r>
    <r>
      <rPr>
        <sz val="11"/>
        <rFont val="Arial"/>
        <family val="2"/>
      </rPr>
      <t>, ГРС-с.Тернівка Вільнянського р-ну, ГРС-с.Сергіївка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</si>
  <si>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АВ-14-15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10.09.2020 р.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</si>
</sst>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wrapText="1"/>
    </xf>
    <xf numFmtId="16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1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10" xfId="0" applyNumberFormat="1" applyFont="1" applyBorder="1" applyAlignment="1">
      <alignment horizontal="center" vertical="center"/>
    </xf>
    <xf numFmtId="171" fontId="10" fillId="0" borderId="10" xfId="0" applyNumberFormat="1" applyFont="1" applyBorder="1" applyAlignment="1">
      <alignment horizontal="center" wrapText="1"/>
    </xf>
    <xf numFmtId="171" fontId="10" fillId="0" borderId="10" xfId="0" applyNumberFormat="1" applyFont="1" applyBorder="1" applyAlignment="1">
      <alignment horizontal="center" vertical="top" wrapText="1"/>
    </xf>
    <xf numFmtId="171" fontId="56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170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wrapText="1"/>
    </xf>
    <xf numFmtId="171" fontId="10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10" xfId="0" applyFont="1" applyBorder="1" applyAlignment="1">
      <alignment horizontal="center" textRotation="90" wrapText="1"/>
    </xf>
    <xf numFmtId="0" fontId="12" fillId="0" borderId="12" xfId="0" applyFont="1" applyBorder="1" applyAlignment="1">
      <alignment horizontal="left" textRotation="90" wrapText="1"/>
    </xf>
    <xf numFmtId="0" fontId="12" fillId="0" borderId="13" xfId="0" applyFont="1" applyBorder="1" applyAlignment="1">
      <alignment horizontal="left" textRotation="90" wrapText="1"/>
    </xf>
    <xf numFmtId="0" fontId="12" fillId="0" borderId="14" xfId="0" applyFont="1" applyBorder="1" applyAlignment="1">
      <alignment horizontal="left" textRotation="90" wrapText="1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textRotation="90" wrapText="1"/>
    </xf>
    <xf numFmtId="0" fontId="0" fillId="0" borderId="18" xfId="0" applyBorder="1" applyAlignment="1">
      <alignment wrapText="1"/>
    </xf>
    <xf numFmtId="0" fontId="12" fillId="0" borderId="15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3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PageLayoutView="0" workbookViewId="0" topLeftCell="A28">
      <selection activeCell="M56" sqref="M56"/>
    </sheetView>
  </sheetViews>
  <sheetFormatPr defaultColWidth="9.00390625" defaultRowHeight="12.75"/>
  <cols>
    <col min="1" max="1" width="2.125" style="0" customWidth="1"/>
    <col min="2" max="2" width="4.75390625" style="0" customWidth="1"/>
    <col min="3" max="3" width="7.625" style="0" customWidth="1"/>
    <col min="4" max="5" width="7.125" style="0" customWidth="1"/>
    <col min="6" max="6" width="6.125" style="0" customWidth="1"/>
    <col min="7" max="7" width="7.375" style="0" customWidth="1"/>
    <col min="8" max="8" width="7.125" style="0" customWidth="1"/>
    <col min="9" max="11" width="7.00390625" style="0" customWidth="1"/>
    <col min="12" max="12" width="6.875" style="0" customWidth="1"/>
    <col min="13" max="13" width="7.00390625" style="0" customWidth="1"/>
    <col min="14" max="14" width="7.125" style="0" customWidth="1"/>
    <col min="15" max="16" width="7.00390625" style="0" customWidth="1"/>
    <col min="17" max="17" width="6.875" style="0" customWidth="1"/>
    <col min="18" max="18" width="7.875" style="0" customWidth="1"/>
    <col min="19" max="19" width="7.375" style="0" customWidth="1"/>
    <col min="20" max="20" width="7.875" style="0" customWidth="1"/>
    <col min="21" max="21" width="7.375" style="0" customWidth="1"/>
    <col min="22" max="22" width="6.875" style="0" customWidth="1"/>
    <col min="23" max="23" width="8.375" style="0" customWidth="1"/>
    <col min="24" max="24" width="7.375" style="0" customWidth="1"/>
    <col min="25" max="25" width="7.75390625" style="0" customWidth="1"/>
    <col min="26" max="26" width="6.375" style="0" customWidth="1"/>
    <col min="27" max="28" width="9.125" style="0" hidden="1" customWidth="1"/>
    <col min="29" max="29" width="9.125" style="7" customWidth="1"/>
  </cols>
  <sheetData>
    <row r="1" spans="2:9" ht="12.75">
      <c r="B1" s="3" t="s">
        <v>32</v>
      </c>
      <c r="C1" s="3"/>
      <c r="D1" s="3"/>
      <c r="E1" s="3"/>
      <c r="F1" s="3"/>
      <c r="G1" s="3"/>
      <c r="H1" s="3"/>
      <c r="I1" s="3"/>
    </row>
    <row r="2" spans="2:9" ht="12.75">
      <c r="B2" s="3" t="s">
        <v>33</v>
      </c>
      <c r="C2" s="3"/>
      <c r="D2" s="3"/>
      <c r="E2" s="3"/>
      <c r="F2" s="3"/>
      <c r="G2" s="3"/>
      <c r="H2" s="3"/>
      <c r="I2" s="3"/>
    </row>
    <row r="3" spans="2:27" ht="12.75">
      <c r="B3" s="58" t="s">
        <v>38</v>
      </c>
      <c r="C3" s="58"/>
      <c r="D3" s="58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2.75">
      <c r="C6" s="39" t="s">
        <v>22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</row>
    <row r="7" spans="2:27" ht="18" customHeight="1">
      <c r="B7" s="34" t="s">
        <v>45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"/>
      <c r="AA7" s="4"/>
    </row>
    <row r="8" spans="2:27" ht="15" customHeight="1">
      <c r="B8" s="34" t="s">
        <v>43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4"/>
      <c r="AA8" s="4"/>
    </row>
    <row r="9" spans="2:27" ht="9.75" customHeight="1">
      <c r="B9" s="46" t="s">
        <v>42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"/>
      <c r="AA9" s="4"/>
    </row>
    <row r="10" spans="2:29" ht="20.25" customHeight="1">
      <c r="B10" s="31" t="s">
        <v>1</v>
      </c>
      <c r="C10" s="50" t="s">
        <v>26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0" t="s">
        <v>35</v>
      </c>
      <c r="P10" s="51"/>
      <c r="Q10" s="51"/>
      <c r="R10" s="51"/>
      <c r="S10" s="51"/>
      <c r="T10" s="51"/>
      <c r="U10" s="42" t="s">
        <v>19</v>
      </c>
      <c r="V10" s="31" t="s">
        <v>20</v>
      </c>
      <c r="W10" s="31" t="s">
        <v>39</v>
      </c>
      <c r="X10" s="31" t="s">
        <v>21</v>
      </c>
      <c r="Y10" s="41" t="s">
        <v>37</v>
      </c>
      <c r="Z10" s="4"/>
      <c r="AB10" s="7"/>
      <c r="AC10"/>
    </row>
    <row r="11" spans="2:29" ht="48.75" customHeight="1">
      <c r="B11" s="32"/>
      <c r="C11" s="55" t="s">
        <v>5</v>
      </c>
      <c r="D11" s="35" t="s">
        <v>6</v>
      </c>
      <c r="E11" s="35" t="s">
        <v>7</v>
      </c>
      <c r="F11" s="35" t="s">
        <v>8</v>
      </c>
      <c r="G11" s="35" t="s">
        <v>10</v>
      </c>
      <c r="H11" s="35" t="s">
        <v>11</v>
      </c>
      <c r="I11" s="35" t="s">
        <v>12</v>
      </c>
      <c r="J11" s="35" t="s">
        <v>13</v>
      </c>
      <c r="K11" s="35" t="s">
        <v>14</v>
      </c>
      <c r="L11" s="35" t="s">
        <v>15</v>
      </c>
      <c r="M11" s="36" t="s">
        <v>16</v>
      </c>
      <c r="N11" s="36" t="s">
        <v>17</v>
      </c>
      <c r="O11" s="36" t="s">
        <v>9</v>
      </c>
      <c r="P11" s="31" t="s">
        <v>23</v>
      </c>
      <c r="Q11" s="31" t="s">
        <v>40</v>
      </c>
      <c r="R11" s="31" t="s">
        <v>24</v>
      </c>
      <c r="S11" s="31" t="s">
        <v>36</v>
      </c>
      <c r="T11" s="31" t="s">
        <v>25</v>
      </c>
      <c r="U11" s="43"/>
      <c r="V11" s="32"/>
      <c r="W11" s="32"/>
      <c r="X11" s="32"/>
      <c r="Y11" s="41"/>
      <c r="Z11" s="4"/>
      <c r="AB11" s="7"/>
      <c r="AC11"/>
    </row>
    <row r="12" spans="2:29" ht="15.75" customHeight="1">
      <c r="B12" s="32"/>
      <c r="C12" s="55"/>
      <c r="D12" s="35"/>
      <c r="E12" s="35"/>
      <c r="F12" s="35"/>
      <c r="G12" s="35"/>
      <c r="H12" s="35"/>
      <c r="I12" s="35"/>
      <c r="J12" s="35"/>
      <c r="K12" s="35"/>
      <c r="L12" s="35"/>
      <c r="M12" s="37"/>
      <c r="N12" s="37"/>
      <c r="O12" s="37"/>
      <c r="P12" s="32"/>
      <c r="Q12" s="32"/>
      <c r="R12" s="32"/>
      <c r="S12" s="56"/>
      <c r="T12" s="32"/>
      <c r="U12" s="43"/>
      <c r="V12" s="32"/>
      <c r="W12" s="32"/>
      <c r="X12" s="32"/>
      <c r="Y12" s="41"/>
      <c r="Z12" s="4"/>
      <c r="AB12" s="7"/>
      <c r="AC12"/>
    </row>
    <row r="13" spans="2:29" ht="29.25" customHeight="1">
      <c r="B13" s="33"/>
      <c r="C13" s="55"/>
      <c r="D13" s="35"/>
      <c r="E13" s="35"/>
      <c r="F13" s="35"/>
      <c r="G13" s="35"/>
      <c r="H13" s="35"/>
      <c r="I13" s="35"/>
      <c r="J13" s="35"/>
      <c r="K13" s="35"/>
      <c r="L13" s="35"/>
      <c r="M13" s="38"/>
      <c r="N13" s="38"/>
      <c r="O13" s="38"/>
      <c r="P13" s="53"/>
      <c r="Q13" s="53"/>
      <c r="R13" s="53"/>
      <c r="S13" s="57"/>
      <c r="T13" s="53"/>
      <c r="U13" s="44"/>
      <c r="V13" s="53"/>
      <c r="W13" s="53"/>
      <c r="X13" s="53"/>
      <c r="Y13" s="41"/>
      <c r="Z13" s="4"/>
      <c r="AB13" s="7"/>
      <c r="AC13"/>
    </row>
    <row r="14" spans="2:29" ht="12.75">
      <c r="B14" s="21">
        <v>1</v>
      </c>
      <c r="C14" s="30">
        <v>94.551</v>
      </c>
      <c r="D14" s="22">
        <v>2.5987</v>
      </c>
      <c r="E14" s="22">
        <v>0.7649</v>
      </c>
      <c r="F14" s="22">
        <v>0.0985</v>
      </c>
      <c r="G14" s="22">
        <v>0.1334</v>
      </c>
      <c r="H14" s="22">
        <v>0.001</v>
      </c>
      <c r="I14" s="22">
        <v>0.024</v>
      </c>
      <c r="J14" s="22">
        <v>0.0187</v>
      </c>
      <c r="K14" s="22">
        <v>0.0077</v>
      </c>
      <c r="L14" s="22">
        <v>0.0085</v>
      </c>
      <c r="M14" s="22">
        <v>1.6367</v>
      </c>
      <c r="N14" s="22">
        <v>0.1569</v>
      </c>
      <c r="O14" s="22">
        <v>0.7078</v>
      </c>
      <c r="P14" s="27">
        <v>34.1402</v>
      </c>
      <c r="Q14" s="26">
        <v>8154</v>
      </c>
      <c r="R14" s="27">
        <v>37.8507</v>
      </c>
      <c r="S14" s="26">
        <v>9040</v>
      </c>
      <c r="T14" s="27">
        <v>49.3762</v>
      </c>
      <c r="U14" s="10"/>
      <c r="V14" s="10"/>
      <c r="W14" s="22"/>
      <c r="X14" s="22"/>
      <c r="Y14" s="23"/>
      <c r="AA14" s="5">
        <f aca="true" t="shared" si="0" ref="AA14:AA19">SUM(C14:N14)</f>
        <v>99.99999999999999</v>
      </c>
      <c r="AB14" s="6" t="str">
        <f>IF(AA14=100,"ОК"," ")</f>
        <v>ОК</v>
      </c>
      <c r="AC14"/>
    </row>
    <row r="15" spans="2:29" ht="12.75">
      <c r="B15" s="21">
        <v>2</v>
      </c>
      <c r="C15" s="30">
        <v>95.2036</v>
      </c>
      <c r="D15" s="22">
        <v>2.3149</v>
      </c>
      <c r="E15" s="22">
        <v>0.6827</v>
      </c>
      <c r="F15" s="22">
        <v>0.0974</v>
      </c>
      <c r="G15" s="22">
        <v>0.1121</v>
      </c>
      <c r="H15" s="22">
        <v>0.001</v>
      </c>
      <c r="I15" s="22">
        <v>0.0226</v>
      </c>
      <c r="J15" s="22">
        <v>0.0175</v>
      </c>
      <c r="K15" s="22">
        <v>0.0071</v>
      </c>
      <c r="L15" s="22">
        <v>0.01</v>
      </c>
      <c r="M15" s="22">
        <v>1.3836</v>
      </c>
      <c r="N15" s="22">
        <v>0.1475</v>
      </c>
      <c r="O15" s="22">
        <v>0.7033</v>
      </c>
      <c r="P15" s="27">
        <v>34.0895</v>
      </c>
      <c r="Q15" s="26">
        <v>8142</v>
      </c>
      <c r="R15" s="27">
        <v>37.7999</v>
      </c>
      <c r="S15" s="26">
        <v>9028</v>
      </c>
      <c r="T15" s="27">
        <v>49.4661</v>
      </c>
      <c r="U15" s="10"/>
      <c r="V15" s="10"/>
      <c r="W15" s="22"/>
      <c r="X15" s="22"/>
      <c r="Y15" s="23"/>
      <c r="AA15" s="5">
        <f t="shared" si="0"/>
        <v>99.99999999999997</v>
      </c>
      <c r="AB15" s="6" t="str">
        <f>IF(AA15=100,"ОК"," ")</f>
        <v>ОК</v>
      </c>
      <c r="AC15"/>
    </row>
    <row r="16" spans="2:29" ht="12.75">
      <c r="B16" s="21">
        <v>3</v>
      </c>
      <c r="C16" s="30">
        <v>95.3399</v>
      </c>
      <c r="D16" s="22">
        <v>2.3304</v>
      </c>
      <c r="E16" s="22">
        <v>0.6975</v>
      </c>
      <c r="F16" s="22">
        <v>0.1031</v>
      </c>
      <c r="G16" s="22">
        <v>0.1153</v>
      </c>
      <c r="H16" s="22">
        <v>0.0013</v>
      </c>
      <c r="I16" s="22">
        <v>0.0237</v>
      </c>
      <c r="J16" s="22">
        <v>0.0181</v>
      </c>
      <c r="K16" s="22">
        <v>0.008</v>
      </c>
      <c r="L16" s="22">
        <v>0.0085</v>
      </c>
      <c r="M16" s="22">
        <v>1.2078</v>
      </c>
      <c r="N16" s="22">
        <v>0.1463</v>
      </c>
      <c r="O16" s="22">
        <v>0.7029</v>
      </c>
      <c r="P16" s="27">
        <v>34.1714</v>
      </c>
      <c r="Q16" s="26">
        <v>8162</v>
      </c>
      <c r="R16" s="27">
        <v>37.89</v>
      </c>
      <c r="S16" s="26">
        <v>9050</v>
      </c>
      <c r="T16" s="27">
        <v>49.598</v>
      </c>
      <c r="U16" s="10"/>
      <c r="V16" s="10"/>
      <c r="W16" s="22"/>
      <c r="X16" s="23">
        <v>0.001</v>
      </c>
      <c r="Y16" s="23">
        <v>0</v>
      </c>
      <c r="AA16" s="5">
        <f t="shared" si="0"/>
        <v>99.99990000000001</v>
      </c>
      <c r="AB16" s="6" t="str">
        <f>IF(AA16=100,"ОК"," ")</f>
        <v> </v>
      </c>
      <c r="AC16"/>
    </row>
    <row r="17" spans="2:29" ht="12.75">
      <c r="B17" s="21">
        <v>4</v>
      </c>
      <c r="C17" s="30">
        <v>95.0809</v>
      </c>
      <c r="D17" s="22">
        <v>2.3751</v>
      </c>
      <c r="E17" s="22">
        <v>0.6977</v>
      </c>
      <c r="F17" s="22">
        <v>0.098</v>
      </c>
      <c r="G17" s="22">
        <v>0.1157</v>
      </c>
      <c r="H17" s="22">
        <v>0.001</v>
      </c>
      <c r="I17" s="22">
        <v>0.0223</v>
      </c>
      <c r="J17" s="22">
        <v>0.0171</v>
      </c>
      <c r="K17" s="22">
        <v>0.0067</v>
      </c>
      <c r="L17" s="22">
        <v>0.0098</v>
      </c>
      <c r="M17" s="22">
        <v>1.4328</v>
      </c>
      <c r="N17" s="22">
        <v>0.1428</v>
      </c>
      <c r="O17" s="22">
        <v>0.7041</v>
      </c>
      <c r="P17" s="27">
        <v>34.1004</v>
      </c>
      <c r="Q17" s="26">
        <v>8145</v>
      </c>
      <c r="R17" s="27">
        <v>37.811</v>
      </c>
      <c r="S17" s="26">
        <v>9031</v>
      </c>
      <c r="T17" s="27">
        <v>49.4537</v>
      </c>
      <c r="U17" s="10">
        <v>-21.8</v>
      </c>
      <c r="V17" s="10">
        <v>-16.5</v>
      </c>
      <c r="W17" s="22"/>
      <c r="X17" s="22"/>
      <c r="Y17" s="23"/>
      <c r="AA17" s="5">
        <f t="shared" si="0"/>
        <v>99.9999</v>
      </c>
      <c r="AB17" s="6" t="str">
        <f aca="true" t="shared" si="1" ref="AB17:AB45">IF(AA17=100,"ОК"," ")</f>
        <v> </v>
      </c>
      <c r="AC17"/>
    </row>
    <row r="18" spans="2:29" ht="12.75">
      <c r="B18" s="21">
        <v>5</v>
      </c>
      <c r="C18" s="30">
        <v>95.2351</v>
      </c>
      <c r="D18" s="22">
        <v>2.3781</v>
      </c>
      <c r="E18" s="22">
        <v>0.7177</v>
      </c>
      <c r="F18" s="22">
        <v>0.1026</v>
      </c>
      <c r="G18" s="22">
        <v>0.1184</v>
      </c>
      <c r="H18" s="22">
        <v>0.0011</v>
      </c>
      <c r="I18" s="22">
        <v>0.024</v>
      </c>
      <c r="J18" s="22">
        <v>0.0183</v>
      </c>
      <c r="K18" s="22">
        <v>0.0074</v>
      </c>
      <c r="L18" s="22">
        <v>0.0079</v>
      </c>
      <c r="M18" s="22">
        <v>1.2365</v>
      </c>
      <c r="N18" s="22">
        <v>0.1529</v>
      </c>
      <c r="O18" s="22">
        <v>0.7037</v>
      </c>
      <c r="P18" s="27">
        <v>34.1842</v>
      </c>
      <c r="Q18" s="26">
        <v>8165</v>
      </c>
      <c r="R18" s="27">
        <v>37.9032</v>
      </c>
      <c r="S18" s="26">
        <v>9053</v>
      </c>
      <c r="T18" s="27">
        <v>49.5884</v>
      </c>
      <c r="U18" s="10"/>
      <c r="V18" s="10"/>
      <c r="W18" s="22"/>
      <c r="X18" s="22"/>
      <c r="Y18" s="23"/>
      <c r="AA18" s="5">
        <f t="shared" si="0"/>
        <v>100</v>
      </c>
      <c r="AB18" s="6" t="str">
        <f t="shared" si="1"/>
        <v>ОК</v>
      </c>
      <c r="AC18"/>
    </row>
    <row r="19" spans="2:29" ht="12.75">
      <c r="B19" s="21">
        <v>6</v>
      </c>
      <c r="C19" s="30">
        <v>95.5628</v>
      </c>
      <c r="D19" s="22">
        <v>2.2807</v>
      </c>
      <c r="E19" s="22">
        <v>0.7196</v>
      </c>
      <c r="F19" s="22">
        <v>0.108</v>
      </c>
      <c r="G19" s="22">
        <v>0.1176</v>
      </c>
      <c r="H19" s="22">
        <v>0.0016</v>
      </c>
      <c r="I19" s="22">
        <v>0.0243</v>
      </c>
      <c r="J19" s="22">
        <v>0.0185</v>
      </c>
      <c r="K19" s="22">
        <v>0.0073</v>
      </c>
      <c r="L19" s="22">
        <v>0.0111</v>
      </c>
      <c r="M19" s="22">
        <v>0.9884</v>
      </c>
      <c r="N19" s="22">
        <v>0.1602</v>
      </c>
      <c r="O19" s="22">
        <v>0.7021</v>
      </c>
      <c r="P19" s="27">
        <v>34.2437</v>
      </c>
      <c r="Q19" s="26">
        <v>8179</v>
      </c>
      <c r="R19" s="27">
        <v>37.9701</v>
      </c>
      <c r="S19" s="26">
        <v>9069</v>
      </c>
      <c r="T19" s="27">
        <v>49.7317</v>
      </c>
      <c r="U19" s="10"/>
      <c r="V19" s="10"/>
      <c r="W19" s="22"/>
      <c r="X19" s="22"/>
      <c r="Y19" s="23"/>
      <c r="AA19" s="5">
        <f t="shared" si="0"/>
        <v>100.00009999999999</v>
      </c>
      <c r="AB19" s="6" t="str">
        <f t="shared" si="1"/>
        <v> </v>
      </c>
      <c r="AC19"/>
    </row>
    <row r="20" spans="2:29" ht="12.75">
      <c r="B20" s="21">
        <v>7</v>
      </c>
      <c r="C20" s="3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7"/>
      <c r="Q20" s="26"/>
      <c r="R20" s="27"/>
      <c r="S20" s="26"/>
      <c r="T20" s="27"/>
      <c r="U20" s="10"/>
      <c r="V20" s="10"/>
      <c r="W20" s="22"/>
      <c r="X20" s="22"/>
      <c r="Y20" s="23"/>
      <c r="AA20" s="5">
        <f aca="true" t="shared" si="2" ref="AA20:AA44">SUM(C20:N20)</f>
        <v>0</v>
      </c>
      <c r="AB20" s="6" t="str">
        <f t="shared" si="1"/>
        <v> </v>
      </c>
      <c r="AC20"/>
    </row>
    <row r="21" spans="2:29" ht="12.75">
      <c r="B21" s="21">
        <v>8</v>
      </c>
      <c r="C21" s="30">
        <v>95.3057</v>
      </c>
      <c r="D21" s="22">
        <v>2.4343</v>
      </c>
      <c r="E21" s="22">
        <v>0.7455</v>
      </c>
      <c r="F21" s="22">
        <v>0.1097</v>
      </c>
      <c r="G21" s="22">
        <v>0.1259</v>
      </c>
      <c r="H21" s="22">
        <v>0.0014</v>
      </c>
      <c r="I21" s="22">
        <v>0.0278</v>
      </c>
      <c r="J21" s="22">
        <v>0.0219</v>
      </c>
      <c r="K21" s="22">
        <v>0.0114</v>
      </c>
      <c r="L21" s="22">
        <v>0.0085</v>
      </c>
      <c r="M21" s="22">
        <v>1.029</v>
      </c>
      <c r="N21" s="22">
        <v>0.179</v>
      </c>
      <c r="O21" s="22">
        <v>0.7042</v>
      </c>
      <c r="P21" s="27">
        <v>34.2983</v>
      </c>
      <c r="Q21" s="26">
        <v>8192</v>
      </c>
      <c r="R21" s="27">
        <v>38.0278</v>
      </c>
      <c r="S21" s="26">
        <v>9083</v>
      </c>
      <c r="T21" s="27">
        <v>49.7343</v>
      </c>
      <c r="U21" s="10"/>
      <c r="V21" s="10"/>
      <c r="W21" s="22" t="s">
        <v>44</v>
      </c>
      <c r="X21" s="22"/>
      <c r="Y21" s="23"/>
      <c r="AA21" s="5">
        <f t="shared" si="2"/>
        <v>100.0001</v>
      </c>
      <c r="AB21" s="6" t="str">
        <f t="shared" si="1"/>
        <v> </v>
      </c>
      <c r="AC21"/>
    </row>
    <row r="22" spans="2:29" ht="12.75">
      <c r="B22" s="21">
        <v>9</v>
      </c>
      <c r="C22" s="30">
        <v>95.1954</v>
      </c>
      <c r="D22" s="22">
        <v>2.488</v>
      </c>
      <c r="E22" s="22">
        <v>0.7489</v>
      </c>
      <c r="F22" s="22">
        <v>0.1069</v>
      </c>
      <c r="G22" s="22">
        <v>0.1189</v>
      </c>
      <c r="H22" s="22">
        <v>0.0014</v>
      </c>
      <c r="I22" s="22">
        <v>0.0254</v>
      </c>
      <c r="J22" s="22">
        <v>0.0196</v>
      </c>
      <c r="K22" s="22">
        <v>0.0078</v>
      </c>
      <c r="L22" s="22">
        <v>0.0082</v>
      </c>
      <c r="M22" s="22">
        <v>1.0908</v>
      </c>
      <c r="N22" s="22">
        <v>0.1887</v>
      </c>
      <c r="O22" s="22">
        <v>0.7046</v>
      </c>
      <c r="P22" s="27">
        <v>34.2734</v>
      </c>
      <c r="Q22" s="26">
        <v>8186</v>
      </c>
      <c r="R22" s="27">
        <v>38.0003</v>
      </c>
      <c r="S22" s="26">
        <v>9076</v>
      </c>
      <c r="T22" s="27">
        <v>49.68</v>
      </c>
      <c r="U22" s="10"/>
      <c r="V22" s="10"/>
      <c r="W22" s="22"/>
      <c r="X22" s="22"/>
      <c r="Y22" s="24"/>
      <c r="AA22" s="5">
        <f t="shared" si="2"/>
        <v>100.00000000000001</v>
      </c>
      <c r="AB22" s="6" t="str">
        <f t="shared" si="1"/>
        <v>ОК</v>
      </c>
      <c r="AC22"/>
    </row>
    <row r="23" spans="2:29" ht="12.75">
      <c r="B23" s="21">
        <v>10</v>
      </c>
      <c r="C23" s="30">
        <v>95.2849</v>
      </c>
      <c r="D23" s="22">
        <v>2.4301</v>
      </c>
      <c r="E23" s="22">
        <v>0.731</v>
      </c>
      <c r="F23" s="22">
        <v>0.1045</v>
      </c>
      <c r="G23" s="22">
        <v>0.1152</v>
      </c>
      <c r="H23" s="22">
        <v>0.0012</v>
      </c>
      <c r="I23" s="22">
        <v>0.0245</v>
      </c>
      <c r="J23" s="22">
        <v>0.0188</v>
      </c>
      <c r="K23" s="22">
        <v>0.0074</v>
      </c>
      <c r="L23" s="22">
        <v>0.0091</v>
      </c>
      <c r="M23" s="22">
        <v>1.0956</v>
      </c>
      <c r="N23" s="22">
        <v>0.1777</v>
      </c>
      <c r="O23" s="22">
        <v>0.7037</v>
      </c>
      <c r="P23" s="27">
        <v>34.2434</v>
      </c>
      <c r="Q23" s="26">
        <v>8179</v>
      </c>
      <c r="R23" s="27">
        <v>37.968</v>
      </c>
      <c r="S23" s="26">
        <v>9069</v>
      </c>
      <c r="T23" s="27">
        <v>49.67</v>
      </c>
      <c r="U23" s="10">
        <v>-20.6</v>
      </c>
      <c r="V23" s="10">
        <v>-15.5</v>
      </c>
      <c r="W23" s="22"/>
      <c r="X23" s="22"/>
      <c r="Y23" s="24"/>
      <c r="AA23" s="5">
        <f t="shared" si="2"/>
        <v>100</v>
      </c>
      <c r="AB23" s="6" t="str">
        <f t="shared" si="1"/>
        <v>ОК</v>
      </c>
      <c r="AC23"/>
    </row>
    <row r="24" spans="2:29" ht="12.75">
      <c r="B24" s="21">
        <v>11</v>
      </c>
      <c r="C24" s="30">
        <v>95.3147</v>
      </c>
      <c r="D24" s="22">
        <v>2.4336</v>
      </c>
      <c r="E24" s="22">
        <v>0.735</v>
      </c>
      <c r="F24" s="22">
        <v>0.1063</v>
      </c>
      <c r="G24" s="22">
        <v>0.1184</v>
      </c>
      <c r="H24" s="22">
        <v>0.0013</v>
      </c>
      <c r="I24" s="22">
        <v>0.0252</v>
      </c>
      <c r="J24" s="22">
        <v>0.0194</v>
      </c>
      <c r="K24" s="22">
        <v>0.008</v>
      </c>
      <c r="L24" s="22">
        <v>0.0077</v>
      </c>
      <c r="M24" s="22">
        <v>1.0566</v>
      </c>
      <c r="N24" s="22">
        <v>0.1739</v>
      </c>
      <c r="O24" s="22">
        <v>0.7037</v>
      </c>
      <c r="P24" s="27">
        <v>34.27</v>
      </c>
      <c r="Q24" s="26">
        <v>8185</v>
      </c>
      <c r="R24" s="27">
        <v>37.99</v>
      </c>
      <c r="S24" s="26">
        <v>9075</v>
      </c>
      <c r="T24" s="27">
        <v>49.71</v>
      </c>
      <c r="U24" s="10"/>
      <c r="V24" s="10"/>
      <c r="W24" s="22"/>
      <c r="X24" s="22"/>
      <c r="Y24" s="24"/>
      <c r="AA24" s="5">
        <f t="shared" si="2"/>
        <v>100.0001</v>
      </c>
      <c r="AB24" s="6" t="str">
        <f t="shared" si="1"/>
        <v> </v>
      </c>
      <c r="AC24"/>
    </row>
    <row r="25" spans="2:29" ht="12.75">
      <c r="B25" s="21">
        <v>12</v>
      </c>
      <c r="C25" s="30">
        <v>95.184</v>
      </c>
      <c r="D25" s="22">
        <v>2.5124</v>
      </c>
      <c r="E25" s="22">
        <v>0.7497</v>
      </c>
      <c r="F25" s="22">
        <v>0.1073</v>
      </c>
      <c r="G25" s="22">
        <v>0.1197</v>
      </c>
      <c r="H25" s="22">
        <v>0.0012</v>
      </c>
      <c r="I25" s="22">
        <v>0.0255</v>
      </c>
      <c r="J25" s="22">
        <v>0.0197</v>
      </c>
      <c r="K25" s="22">
        <v>0.0082</v>
      </c>
      <c r="L25" s="22">
        <v>0.008</v>
      </c>
      <c r="M25" s="22">
        <v>1.0923</v>
      </c>
      <c r="N25" s="22">
        <v>0.172</v>
      </c>
      <c r="O25" s="22">
        <v>0.7046</v>
      </c>
      <c r="P25" s="27">
        <v>34.287</v>
      </c>
      <c r="Q25" s="26">
        <v>8189</v>
      </c>
      <c r="R25" s="27">
        <v>38.0147</v>
      </c>
      <c r="S25" s="26">
        <v>9080</v>
      </c>
      <c r="T25" s="27">
        <v>49.7035</v>
      </c>
      <c r="U25" s="10"/>
      <c r="V25" s="10"/>
      <c r="W25" s="22"/>
      <c r="X25" s="22"/>
      <c r="Y25" s="24"/>
      <c r="AA25" s="5">
        <f t="shared" si="2"/>
        <v>99.99999999999997</v>
      </c>
      <c r="AB25" s="6" t="str">
        <f t="shared" si="1"/>
        <v>ОК</v>
      </c>
      <c r="AC25"/>
    </row>
    <row r="26" spans="2:29" ht="12.75">
      <c r="B26" s="21">
        <v>13</v>
      </c>
      <c r="C26" s="3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7"/>
      <c r="Q26" s="26"/>
      <c r="R26" s="27"/>
      <c r="S26" s="26"/>
      <c r="T26" s="27"/>
      <c r="U26" s="10"/>
      <c r="V26" s="10"/>
      <c r="W26" s="22"/>
      <c r="X26" s="22"/>
      <c r="Y26" s="24"/>
      <c r="AA26" s="5">
        <f t="shared" si="2"/>
        <v>0</v>
      </c>
      <c r="AB26" s="6" t="str">
        <f t="shared" si="1"/>
        <v> </v>
      </c>
      <c r="AC26"/>
    </row>
    <row r="27" spans="2:29" ht="12.75">
      <c r="B27" s="21">
        <v>14</v>
      </c>
      <c r="C27" s="3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7"/>
      <c r="Q27" s="26"/>
      <c r="R27" s="27"/>
      <c r="S27" s="26"/>
      <c r="T27" s="27"/>
      <c r="U27" s="10"/>
      <c r="V27" s="10"/>
      <c r="W27" s="22"/>
      <c r="X27" s="22"/>
      <c r="Y27" s="23"/>
      <c r="AA27" s="5">
        <f t="shared" si="2"/>
        <v>0</v>
      </c>
      <c r="AB27" s="6" t="str">
        <f t="shared" si="1"/>
        <v> </v>
      </c>
      <c r="AC27"/>
    </row>
    <row r="28" spans="2:29" ht="12.75">
      <c r="B28" s="21">
        <v>15</v>
      </c>
      <c r="C28" s="30">
        <v>95.229</v>
      </c>
      <c r="D28" s="22">
        <v>2.517</v>
      </c>
      <c r="E28" s="22">
        <v>0.7673</v>
      </c>
      <c r="F28" s="22">
        <v>0.1132</v>
      </c>
      <c r="G28" s="22">
        <v>0.1241</v>
      </c>
      <c r="H28" s="22">
        <v>0.0015</v>
      </c>
      <c r="I28" s="22">
        <v>0.0264</v>
      </c>
      <c r="J28" s="22">
        <v>0.0201</v>
      </c>
      <c r="K28" s="22">
        <v>0.0092</v>
      </c>
      <c r="L28" s="22">
        <v>0.0101</v>
      </c>
      <c r="M28" s="22">
        <v>1.0126</v>
      </c>
      <c r="N28" s="22">
        <v>0.169</v>
      </c>
      <c r="O28" s="22">
        <v>0.7046</v>
      </c>
      <c r="P28" s="27">
        <v>34.3349</v>
      </c>
      <c r="Q28" s="26">
        <v>8201</v>
      </c>
      <c r="R28" s="27">
        <v>38.07</v>
      </c>
      <c r="S28" s="26">
        <v>9092</v>
      </c>
      <c r="T28" s="27">
        <v>49.77</v>
      </c>
      <c r="U28" s="10"/>
      <c r="V28" s="10"/>
      <c r="W28" s="22"/>
      <c r="X28" s="22"/>
      <c r="Y28" s="23"/>
      <c r="AA28" s="5">
        <f t="shared" si="2"/>
        <v>99.9995</v>
      </c>
      <c r="AB28" s="6" t="str">
        <f t="shared" si="1"/>
        <v> </v>
      </c>
      <c r="AC28"/>
    </row>
    <row r="29" spans="2:29" ht="12.75">
      <c r="B29" s="25">
        <v>16</v>
      </c>
      <c r="C29" s="23">
        <v>95.4017</v>
      </c>
      <c r="D29" s="22">
        <v>2.4456</v>
      </c>
      <c r="E29" s="22">
        <v>0.7543</v>
      </c>
      <c r="F29" s="22">
        <v>0.1142</v>
      </c>
      <c r="G29" s="22">
        <v>0.1225</v>
      </c>
      <c r="H29" s="22">
        <v>0.0012</v>
      </c>
      <c r="I29" s="22">
        <v>0.0254</v>
      </c>
      <c r="J29" s="22">
        <v>0.0192</v>
      </c>
      <c r="K29" s="22">
        <v>0.0055</v>
      </c>
      <c r="L29" s="22">
        <v>0.0087</v>
      </c>
      <c r="M29" s="22">
        <v>0.9369</v>
      </c>
      <c r="N29" s="22">
        <v>0.1649</v>
      </c>
      <c r="O29" s="22">
        <v>0.7034</v>
      </c>
      <c r="P29" s="27">
        <v>34.329</v>
      </c>
      <c r="Q29" s="26">
        <v>8199</v>
      </c>
      <c r="R29" s="27">
        <v>38.06</v>
      </c>
      <c r="S29" s="26">
        <v>9091</v>
      </c>
      <c r="T29" s="27">
        <v>49.805</v>
      </c>
      <c r="U29" s="10"/>
      <c r="V29" s="10"/>
      <c r="W29" s="22"/>
      <c r="X29" s="22"/>
      <c r="Y29" s="23"/>
      <c r="AA29" s="5">
        <f t="shared" si="2"/>
        <v>100.0001</v>
      </c>
      <c r="AB29" s="6" t="str">
        <f t="shared" si="1"/>
        <v> </v>
      </c>
      <c r="AC29"/>
    </row>
    <row r="30" spans="2:29" ht="12.75">
      <c r="B30" s="25">
        <v>17</v>
      </c>
      <c r="C30" s="23">
        <v>95.2445</v>
      </c>
      <c r="D30" s="22">
        <v>2.5267</v>
      </c>
      <c r="E30" s="22">
        <v>0.7706</v>
      </c>
      <c r="F30" s="22">
        <v>0.1153</v>
      </c>
      <c r="G30" s="22">
        <v>0.127</v>
      </c>
      <c r="H30" s="22">
        <v>0.0018</v>
      </c>
      <c r="I30" s="22">
        <v>0.0265</v>
      </c>
      <c r="J30" s="22">
        <v>0.0201</v>
      </c>
      <c r="K30" s="22">
        <v>0.0092</v>
      </c>
      <c r="L30" s="22">
        <v>0.0084</v>
      </c>
      <c r="M30" s="22">
        <v>0.9793</v>
      </c>
      <c r="N30" s="22">
        <v>0.1705</v>
      </c>
      <c r="O30" s="22">
        <v>0.7047</v>
      </c>
      <c r="P30" s="27">
        <v>34.3548</v>
      </c>
      <c r="Q30" s="26">
        <v>8206</v>
      </c>
      <c r="R30" s="27">
        <v>38.089</v>
      </c>
      <c r="S30" s="26">
        <v>9097</v>
      </c>
      <c r="T30" s="27">
        <v>49.797</v>
      </c>
      <c r="U30" s="10">
        <v>-21.1</v>
      </c>
      <c r="V30" s="10">
        <v>-16.2</v>
      </c>
      <c r="W30" s="22"/>
      <c r="X30" s="22"/>
      <c r="Y30" s="23"/>
      <c r="AA30" s="5">
        <f t="shared" si="2"/>
        <v>99.99990000000001</v>
      </c>
      <c r="AB30" s="6" t="str">
        <f t="shared" si="1"/>
        <v> </v>
      </c>
      <c r="AC30"/>
    </row>
    <row r="31" spans="2:29" ht="12.75">
      <c r="B31" s="25">
        <v>18</v>
      </c>
      <c r="C31" s="23">
        <v>95.3668</v>
      </c>
      <c r="D31" s="22">
        <v>2.4678</v>
      </c>
      <c r="E31" s="22">
        <v>0.754</v>
      </c>
      <c r="F31" s="22">
        <v>0.1145</v>
      </c>
      <c r="G31" s="22">
        <v>0.1259</v>
      </c>
      <c r="H31" s="22">
        <v>0.0019</v>
      </c>
      <c r="I31" s="22">
        <v>0.0275</v>
      </c>
      <c r="J31" s="22">
        <v>0.0211</v>
      </c>
      <c r="K31" s="22">
        <v>0.0104</v>
      </c>
      <c r="L31" s="22">
        <v>0.0091</v>
      </c>
      <c r="M31" s="22">
        <v>0.9287</v>
      </c>
      <c r="N31" s="22">
        <v>0.1724</v>
      </c>
      <c r="O31" s="22">
        <v>0.7039</v>
      </c>
      <c r="P31" s="27">
        <v>34.349</v>
      </c>
      <c r="Q31" s="26">
        <v>8204</v>
      </c>
      <c r="R31" s="27">
        <v>38.0836</v>
      </c>
      <c r="S31" s="26">
        <v>9096</v>
      </c>
      <c r="T31" s="27">
        <v>49.815</v>
      </c>
      <c r="U31" s="10"/>
      <c r="V31" s="10"/>
      <c r="W31" s="22"/>
      <c r="X31" s="22">
        <v>0.0003</v>
      </c>
      <c r="Y31" s="23">
        <v>0</v>
      </c>
      <c r="AA31" s="5">
        <f t="shared" si="2"/>
        <v>100.00010000000003</v>
      </c>
      <c r="AB31" s="6" t="str">
        <f t="shared" si="1"/>
        <v> </v>
      </c>
      <c r="AC31"/>
    </row>
    <row r="32" spans="2:29" ht="12.75">
      <c r="B32" s="25">
        <v>19</v>
      </c>
      <c r="C32" s="23">
        <v>95.2091</v>
      </c>
      <c r="D32" s="22">
        <v>2.5231</v>
      </c>
      <c r="E32" s="22">
        <v>0.7714</v>
      </c>
      <c r="F32" s="22">
        <v>0.1144</v>
      </c>
      <c r="G32" s="22">
        <v>0.1265</v>
      </c>
      <c r="H32" s="22">
        <v>0.0012</v>
      </c>
      <c r="I32" s="22">
        <v>0.0263</v>
      </c>
      <c r="J32" s="22">
        <v>0.02</v>
      </c>
      <c r="K32" s="22">
        <v>0.0083</v>
      </c>
      <c r="L32" s="22">
        <v>0.0092</v>
      </c>
      <c r="M32" s="22">
        <v>1.019</v>
      </c>
      <c r="N32" s="22">
        <v>0.1715</v>
      </c>
      <c r="O32" s="22">
        <v>0.7048</v>
      </c>
      <c r="P32" s="27">
        <v>34.337</v>
      </c>
      <c r="Q32" s="26">
        <v>8201</v>
      </c>
      <c r="R32" s="27">
        <v>38.0696</v>
      </c>
      <c r="S32" s="26">
        <v>9093</v>
      </c>
      <c r="T32" s="27">
        <v>49.767</v>
      </c>
      <c r="U32" s="10"/>
      <c r="V32" s="10"/>
      <c r="W32" s="22"/>
      <c r="X32" s="22"/>
      <c r="Y32" s="23"/>
      <c r="AA32" s="5">
        <f t="shared" si="2"/>
        <v>100.00000000000001</v>
      </c>
      <c r="AB32" s="6" t="str">
        <f t="shared" si="1"/>
        <v>ОК</v>
      </c>
      <c r="AC32"/>
    </row>
    <row r="33" spans="2:29" ht="12.75">
      <c r="B33" s="25">
        <v>20</v>
      </c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7"/>
      <c r="Q33" s="26"/>
      <c r="R33" s="27"/>
      <c r="S33" s="26"/>
      <c r="T33" s="27"/>
      <c r="U33" s="10"/>
      <c r="V33" s="10"/>
      <c r="W33" s="22"/>
      <c r="X33" s="22"/>
      <c r="Y33" s="23"/>
      <c r="AA33" s="5">
        <f t="shared" si="2"/>
        <v>0</v>
      </c>
      <c r="AB33" s="6" t="str">
        <f t="shared" si="1"/>
        <v> </v>
      </c>
      <c r="AC33"/>
    </row>
    <row r="34" spans="2:29" ht="12.75">
      <c r="B34" s="25">
        <v>21</v>
      </c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7"/>
      <c r="Q34" s="26"/>
      <c r="R34" s="27"/>
      <c r="S34" s="26"/>
      <c r="T34" s="27"/>
      <c r="U34" s="10"/>
      <c r="V34" s="10"/>
      <c r="W34" s="22"/>
      <c r="X34" s="22"/>
      <c r="Y34" s="23"/>
      <c r="AA34" s="5">
        <f t="shared" si="2"/>
        <v>0</v>
      </c>
      <c r="AB34" s="6" t="str">
        <f t="shared" si="1"/>
        <v> </v>
      </c>
      <c r="AC34"/>
    </row>
    <row r="35" spans="2:29" ht="12.75">
      <c r="B35" s="25">
        <v>22</v>
      </c>
      <c r="C35" s="23">
        <v>94.0841</v>
      </c>
      <c r="D35" s="22">
        <v>3.0373</v>
      </c>
      <c r="E35" s="22">
        <v>0.8783</v>
      </c>
      <c r="F35" s="22">
        <v>0.1153</v>
      </c>
      <c r="G35" s="22">
        <v>0.1462</v>
      </c>
      <c r="H35" s="22">
        <v>0.0016</v>
      </c>
      <c r="I35" s="22">
        <v>0.0287</v>
      </c>
      <c r="J35" s="22">
        <v>0.0227</v>
      </c>
      <c r="K35" s="22">
        <v>0.0113</v>
      </c>
      <c r="L35" s="22">
        <v>0.0094</v>
      </c>
      <c r="M35" s="22">
        <v>1.4549</v>
      </c>
      <c r="N35" s="22">
        <v>0.2102</v>
      </c>
      <c r="O35" s="22">
        <v>0.7123</v>
      </c>
      <c r="P35" s="27">
        <v>34.39</v>
      </c>
      <c r="Q35" s="26">
        <v>8215</v>
      </c>
      <c r="R35" s="27">
        <v>38.12</v>
      </c>
      <c r="S35" s="26">
        <v>9106</v>
      </c>
      <c r="T35" s="27">
        <v>49.577</v>
      </c>
      <c r="U35" s="10"/>
      <c r="V35" s="10"/>
      <c r="W35" s="22"/>
      <c r="X35" s="22"/>
      <c r="Y35" s="23"/>
      <c r="AA35" s="5">
        <f t="shared" si="2"/>
        <v>100</v>
      </c>
      <c r="AB35" s="6" t="str">
        <f t="shared" si="1"/>
        <v>ОК</v>
      </c>
      <c r="AC35"/>
    </row>
    <row r="36" spans="2:29" ht="12.75">
      <c r="B36" s="25">
        <v>23</v>
      </c>
      <c r="C36" s="23">
        <v>94.6162</v>
      </c>
      <c r="D36" s="22">
        <v>2.8134</v>
      </c>
      <c r="E36" s="22">
        <v>0.856</v>
      </c>
      <c r="F36" s="22">
        <v>0.1203</v>
      </c>
      <c r="G36" s="22">
        <v>0.1499</v>
      </c>
      <c r="H36" s="22">
        <v>0.0016</v>
      </c>
      <c r="I36" s="22">
        <v>0.0312</v>
      </c>
      <c r="J36" s="22">
        <v>0.0244</v>
      </c>
      <c r="K36" s="22">
        <v>0.0089</v>
      </c>
      <c r="L36" s="22">
        <v>0.0088</v>
      </c>
      <c r="M36" s="22">
        <v>1.1515</v>
      </c>
      <c r="N36" s="22">
        <v>0.2177</v>
      </c>
      <c r="O36" s="22">
        <v>0.7094</v>
      </c>
      <c r="P36" s="27">
        <v>34.43</v>
      </c>
      <c r="Q36" s="26">
        <v>8224</v>
      </c>
      <c r="R36" s="27">
        <v>38.168</v>
      </c>
      <c r="S36" s="26">
        <v>9116</v>
      </c>
      <c r="T36" s="27">
        <v>49.73</v>
      </c>
      <c r="U36" s="10"/>
      <c r="V36" s="10"/>
      <c r="W36" s="22" t="s">
        <v>44</v>
      </c>
      <c r="X36" s="22"/>
      <c r="Y36" s="23"/>
      <c r="AA36" s="5">
        <f t="shared" si="2"/>
        <v>99.99989999999998</v>
      </c>
      <c r="AB36" s="6" t="str">
        <f t="shared" si="1"/>
        <v> </v>
      </c>
      <c r="AC36"/>
    </row>
    <row r="37" spans="2:29" ht="12.75">
      <c r="B37" s="25">
        <v>24</v>
      </c>
      <c r="C37" s="23">
        <v>95.4058</v>
      </c>
      <c r="D37" s="22">
        <v>2.4441</v>
      </c>
      <c r="E37" s="22">
        <v>0.76</v>
      </c>
      <c r="F37" s="22">
        <v>0.1153</v>
      </c>
      <c r="G37" s="22">
        <v>0.1302</v>
      </c>
      <c r="H37" s="22">
        <v>0.0017</v>
      </c>
      <c r="I37" s="22">
        <v>0.0283</v>
      </c>
      <c r="J37" s="22">
        <v>0.0219</v>
      </c>
      <c r="K37" s="22">
        <v>0.0096</v>
      </c>
      <c r="L37" s="22">
        <v>0.0082</v>
      </c>
      <c r="M37" s="22">
        <v>0.906</v>
      </c>
      <c r="N37" s="22">
        <v>0.1689</v>
      </c>
      <c r="O37" s="22">
        <v>0.7038</v>
      </c>
      <c r="P37" s="27">
        <v>34.359</v>
      </c>
      <c r="Q37" s="26">
        <v>8207</v>
      </c>
      <c r="R37" s="27">
        <v>38.095</v>
      </c>
      <c r="S37" s="26">
        <v>9099</v>
      </c>
      <c r="T37" s="27">
        <v>49.8349</v>
      </c>
      <c r="U37" s="10">
        <v>-19.6</v>
      </c>
      <c r="V37" s="10">
        <v>-14.3</v>
      </c>
      <c r="W37" s="22"/>
      <c r="X37" s="22"/>
      <c r="Y37" s="24"/>
      <c r="AA37" s="5">
        <f t="shared" si="2"/>
        <v>100.00000000000003</v>
      </c>
      <c r="AB37" s="6" t="str">
        <f t="shared" si="1"/>
        <v>ОК</v>
      </c>
      <c r="AC37"/>
    </row>
    <row r="38" spans="2:29" ht="12.75">
      <c r="B38" s="25">
        <v>25</v>
      </c>
      <c r="C38" s="23">
        <v>95.6468</v>
      </c>
      <c r="D38" s="22">
        <v>2.3511</v>
      </c>
      <c r="E38" s="22">
        <v>0.7186</v>
      </c>
      <c r="F38" s="22">
        <v>0.1115</v>
      </c>
      <c r="G38" s="22">
        <v>0.1181</v>
      </c>
      <c r="H38" s="22">
        <v>0.0014</v>
      </c>
      <c r="I38" s="22">
        <v>0.0258</v>
      </c>
      <c r="J38" s="22">
        <v>0.0195</v>
      </c>
      <c r="K38" s="22">
        <v>0.0078</v>
      </c>
      <c r="L38" s="22">
        <v>0.0082</v>
      </c>
      <c r="M38" s="22">
        <v>0.8298</v>
      </c>
      <c r="N38" s="22">
        <v>0.1616</v>
      </c>
      <c r="O38" s="22">
        <v>0.7019</v>
      </c>
      <c r="P38" s="27">
        <v>34.3213</v>
      </c>
      <c r="Q38" s="26">
        <v>8198</v>
      </c>
      <c r="R38" s="27">
        <v>38.0553</v>
      </c>
      <c r="S38" s="26">
        <v>9089</v>
      </c>
      <c r="T38" s="27">
        <v>49.8522</v>
      </c>
      <c r="U38" s="10"/>
      <c r="V38" s="10"/>
      <c r="W38" s="22"/>
      <c r="X38" s="22"/>
      <c r="Y38" s="23"/>
      <c r="AA38" s="5">
        <f t="shared" si="2"/>
        <v>100.00020000000002</v>
      </c>
      <c r="AB38" s="6" t="str">
        <f t="shared" si="1"/>
        <v> </v>
      </c>
      <c r="AC38"/>
    </row>
    <row r="39" spans="2:29" ht="12.75">
      <c r="B39" s="25">
        <v>26</v>
      </c>
      <c r="C39" s="23">
        <v>95.0503</v>
      </c>
      <c r="D39" s="22">
        <v>2.6379</v>
      </c>
      <c r="E39" s="22">
        <v>0.7718</v>
      </c>
      <c r="F39" s="22">
        <v>0.1132</v>
      </c>
      <c r="G39" s="22">
        <v>0.1278</v>
      </c>
      <c r="H39" s="22">
        <v>0.0015</v>
      </c>
      <c r="I39" s="22">
        <v>0.0273</v>
      </c>
      <c r="J39" s="22">
        <v>0.0209</v>
      </c>
      <c r="K39" s="22">
        <v>0.008</v>
      </c>
      <c r="L39" s="22">
        <v>0.0076</v>
      </c>
      <c r="M39" s="22">
        <v>1.0607</v>
      </c>
      <c r="N39" s="22">
        <v>0.1728</v>
      </c>
      <c r="O39" s="22">
        <v>0.7057</v>
      </c>
      <c r="P39" s="27">
        <v>34.356</v>
      </c>
      <c r="Q39" s="26">
        <v>8206</v>
      </c>
      <c r="R39" s="27">
        <v>38.088</v>
      </c>
      <c r="S39" s="26">
        <v>9097</v>
      </c>
      <c r="T39" s="27">
        <v>49.759</v>
      </c>
      <c r="U39" s="10"/>
      <c r="V39" s="10"/>
      <c r="W39" s="22"/>
      <c r="X39" s="22"/>
      <c r="Y39" s="23"/>
      <c r="AA39" s="5">
        <f t="shared" si="2"/>
        <v>99.99979999999996</v>
      </c>
      <c r="AB39" s="6" t="str">
        <f t="shared" si="1"/>
        <v> </v>
      </c>
      <c r="AC39"/>
    </row>
    <row r="40" spans="2:29" ht="12.75">
      <c r="B40" s="25">
        <v>27</v>
      </c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7"/>
      <c r="Q40" s="26"/>
      <c r="R40" s="27"/>
      <c r="S40" s="26"/>
      <c r="T40" s="27"/>
      <c r="U40" s="10"/>
      <c r="V40" s="10"/>
      <c r="W40" s="22"/>
      <c r="X40" s="22"/>
      <c r="Y40" s="23"/>
      <c r="AA40" s="5">
        <f t="shared" si="2"/>
        <v>0</v>
      </c>
      <c r="AB40" s="6" t="str">
        <f t="shared" si="1"/>
        <v> </v>
      </c>
      <c r="AC40"/>
    </row>
    <row r="41" spans="2:29" ht="12.75">
      <c r="B41" s="25">
        <v>28</v>
      </c>
      <c r="C41" s="23">
        <v>95.3886</v>
      </c>
      <c r="D41" s="22">
        <v>2.4689</v>
      </c>
      <c r="E41" s="22">
        <v>0.7572</v>
      </c>
      <c r="F41" s="22">
        <v>0.1156</v>
      </c>
      <c r="G41" s="22">
        <v>0.1232</v>
      </c>
      <c r="H41" s="22">
        <v>0.0014</v>
      </c>
      <c r="I41" s="22">
        <v>0.0263</v>
      </c>
      <c r="J41" s="22">
        <v>0.0199</v>
      </c>
      <c r="K41" s="22">
        <v>0.0073</v>
      </c>
      <c r="L41" s="22">
        <v>0.0091</v>
      </c>
      <c r="M41" s="22">
        <v>0.9086</v>
      </c>
      <c r="N41" s="22">
        <v>0.1741</v>
      </c>
      <c r="O41" s="22">
        <v>0.7037</v>
      </c>
      <c r="P41" s="27">
        <v>34.3489</v>
      </c>
      <c r="Q41" s="26">
        <v>8204</v>
      </c>
      <c r="R41" s="27">
        <v>38.0836</v>
      </c>
      <c r="S41" s="26">
        <v>9096</v>
      </c>
      <c r="T41" s="27">
        <v>49.8234</v>
      </c>
      <c r="U41" s="10"/>
      <c r="V41" s="10"/>
      <c r="W41" s="22"/>
      <c r="X41" s="22"/>
      <c r="Y41" s="23"/>
      <c r="AA41" s="5">
        <f t="shared" si="2"/>
        <v>100.00020000000002</v>
      </c>
      <c r="AB41" s="6" t="str">
        <f t="shared" si="1"/>
        <v> </v>
      </c>
      <c r="AC41"/>
    </row>
    <row r="42" spans="2:29" ht="12.75" customHeight="1">
      <c r="B42" s="25">
        <v>29</v>
      </c>
      <c r="C42" s="23">
        <v>95.075</v>
      </c>
      <c r="D42" s="22">
        <v>2.6754</v>
      </c>
      <c r="E42" s="22">
        <v>0.8041</v>
      </c>
      <c r="F42" s="22">
        <v>0.118</v>
      </c>
      <c r="G42" s="22">
        <v>0.1331</v>
      </c>
      <c r="H42" s="22">
        <v>0.0017</v>
      </c>
      <c r="I42" s="22">
        <v>0.0298</v>
      </c>
      <c r="J42" s="22">
        <v>0.0228</v>
      </c>
      <c r="K42" s="22">
        <v>0.0107</v>
      </c>
      <c r="L42" s="22">
        <v>0.0081</v>
      </c>
      <c r="M42" s="22">
        <v>0.9226</v>
      </c>
      <c r="N42" s="22">
        <v>0.1987</v>
      </c>
      <c r="O42" s="22">
        <v>0.7063</v>
      </c>
      <c r="P42" s="27">
        <v>34.4358</v>
      </c>
      <c r="Q42" s="26">
        <v>8225</v>
      </c>
      <c r="R42" s="27">
        <v>38.1762</v>
      </c>
      <c r="S42" s="26">
        <v>9118</v>
      </c>
      <c r="T42" s="27">
        <v>49.8529</v>
      </c>
      <c r="U42" s="10"/>
      <c r="V42" s="10"/>
      <c r="W42" s="22"/>
      <c r="X42" s="22"/>
      <c r="Y42" s="23"/>
      <c r="AA42" s="5">
        <f t="shared" si="2"/>
        <v>100</v>
      </c>
      <c r="AB42" s="6" t="str">
        <f t="shared" si="1"/>
        <v>ОК</v>
      </c>
      <c r="AC42"/>
    </row>
    <row r="43" spans="2:29" ht="12.75" customHeight="1">
      <c r="B43" s="25"/>
      <c r="C43" s="23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7"/>
      <c r="Q43" s="26"/>
      <c r="R43" s="27"/>
      <c r="S43" s="26"/>
      <c r="T43" s="29"/>
      <c r="U43" s="10"/>
      <c r="V43" s="10"/>
      <c r="W43" s="22"/>
      <c r="X43" s="22"/>
      <c r="Y43" s="23"/>
      <c r="AA43" s="5">
        <f t="shared" si="2"/>
        <v>0</v>
      </c>
      <c r="AB43" s="6" t="str">
        <f t="shared" si="1"/>
        <v> </v>
      </c>
      <c r="AC43"/>
    </row>
    <row r="44" spans="2:29" ht="12.75" customHeight="1">
      <c r="B44" s="25"/>
      <c r="C44" s="23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7"/>
      <c r="Q44" s="26"/>
      <c r="R44" s="27"/>
      <c r="S44" s="26"/>
      <c r="T44" s="27"/>
      <c r="U44" s="10"/>
      <c r="V44" s="10"/>
      <c r="W44" s="22"/>
      <c r="X44" s="22"/>
      <c r="Y44" s="23"/>
      <c r="AA44" s="5">
        <f t="shared" si="2"/>
        <v>0</v>
      </c>
      <c r="AB44" s="6"/>
      <c r="AC44"/>
    </row>
    <row r="45" spans="2:29" ht="14.25" customHeight="1">
      <c r="B45" s="25"/>
      <c r="C45" s="28">
        <f aca="true" t="shared" si="3" ref="C45:N45">SUM(C14:C44)</f>
        <v>2188.9758999999995</v>
      </c>
      <c r="D45" s="22">
        <f t="shared" si="3"/>
        <v>57.4846</v>
      </c>
      <c r="E45" s="22">
        <f t="shared" si="3"/>
        <v>17.3538</v>
      </c>
      <c r="F45" s="22">
        <f t="shared" si="3"/>
        <v>2.5231000000000003</v>
      </c>
      <c r="G45" s="22">
        <f t="shared" si="3"/>
        <v>2.865100000000001</v>
      </c>
      <c r="H45" s="22">
        <f t="shared" si="3"/>
        <v>0.031999999999999994</v>
      </c>
      <c r="I45" s="22">
        <f t="shared" si="3"/>
        <v>0.5988</v>
      </c>
      <c r="J45" s="22">
        <f t="shared" si="3"/>
        <v>0.4602</v>
      </c>
      <c r="K45" s="22">
        <f t="shared" si="3"/>
        <v>0.1932</v>
      </c>
      <c r="L45" s="22">
        <f t="shared" si="3"/>
        <v>0.2022</v>
      </c>
      <c r="M45" s="22">
        <f t="shared" si="3"/>
        <v>25.36069999999999</v>
      </c>
      <c r="N45" s="22">
        <f t="shared" si="3"/>
        <v>3.9502000000000006</v>
      </c>
      <c r="O45" s="9"/>
      <c r="P45" s="9">
        <f>SUM(P14:P44)</f>
        <v>788.6471999999999</v>
      </c>
      <c r="Q45" s="26">
        <f>SUM(Q14:Q44)</f>
        <v>188368</v>
      </c>
      <c r="R45" s="9">
        <f>SUM(R14:R44)</f>
        <v>874.3840000000001</v>
      </c>
      <c r="S45" s="26">
        <f>SUM(S14:S44)</f>
        <v>208844</v>
      </c>
      <c r="T45" s="9">
        <f>SUM(T14:T44)</f>
        <v>1143.0953</v>
      </c>
      <c r="U45" s="10"/>
      <c r="V45" s="10"/>
      <c r="W45" s="22"/>
      <c r="X45" s="22"/>
      <c r="Y45" s="23"/>
      <c r="AA45" s="5">
        <f>SUM(C45:N45)</f>
        <v>2299.9998</v>
      </c>
      <c r="AB45" s="6" t="str">
        <f t="shared" si="1"/>
        <v> </v>
      </c>
      <c r="AC45"/>
    </row>
    <row r="46" spans="2:29" ht="14.25" customHeight="1" hidden="1">
      <c r="B46" s="8">
        <v>31</v>
      </c>
      <c r="C46" s="1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/>
      <c r="U46" s="11"/>
      <c r="V46" s="11"/>
      <c r="W46" s="11"/>
      <c r="X46" s="11"/>
      <c r="Y46" s="12"/>
      <c r="AA46" s="5">
        <f>SUM(D46:N46,Q46)</f>
        <v>0</v>
      </c>
      <c r="AB46" s="6"/>
      <c r="AC46"/>
    </row>
    <row r="47" spans="3:29" ht="12.75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AA47" s="5"/>
      <c r="AB47" s="6"/>
      <c r="AC47"/>
    </row>
    <row r="48" spans="3:4" ht="12.75">
      <c r="C48" s="1"/>
      <c r="D48" s="1"/>
    </row>
    <row r="49" spans="3:25" ht="15">
      <c r="C49" s="14" t="s">
        <v>27</v>
      </c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 t="s">
        <v>2</v>
      </c>
      <c r="R49" s="15"/>
      <c r="S49" s="15"/>
      <c r="T49" s="18"/>
      <c r="U49" s="16"/>
      <c r="V49" s="16"/>
      <c r="W49" s="48">
        <v>42429</v>
      </c>
      <c r="X49" s="49"/>
      <c r="Y49" s="17"/>
    </row>
    <row r="50" spans="3:24" ht="12.75">
      <c r="C50" s="1"/>
      <c r="D50" s="1" t="s">
        <v>29</v>
      </c>
      <c r="O50" s="2"/>
      <c r="P50" s="2"/>
      <c r="Q50" s="20" t="s">
        <v>31</v>
      </c>
      <c r="T50" s="2"/>
      <c r="U50" s="19" t="s">
        <v>0</v>
      </c>
      <c r="W50" s="2"/>
      <c r="X50" s="19" t="s">
        <v>18</v>
      </c>
    </row>
    <row r="51" spans="3:25" ht="18" customHeight="1">
      <c r="C51" s="14" t="s">
        <v>41</v>
      </c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 t="s">
        <v>4</v>
      </c>
      <c r="P51" s="15"/>
      <c r="Q51" s="15" t="s">
        <v>3</v>
      </c>
      <c r="R51" s="15"/>
      <c r="S51" s="15"/>
      <c r="T51" s="15"/>
      <c r="U51" s="16"/>
      <c r="V51" s="16"/>
      <c r="W51" s="48">
        <v>42429</v>
      </c>
      <c r="X51" s="49"/>
      <c r="Y51" s="15"/>
    </row>
    <row r="52" spans="3:24" ht="12.75">
      <c r="C52" s="1"/>
      <c r="D52" s="1" t="s">
        <v>28</v>
      </c>
      <c r="O52" s="2"/>
      <c r="P52" s="2"/>
      <c r="Q52" s="19" t="s">
        <v>30</v>
      </c>
      <c r="T52" s="2"/>
      <c r="U52" s="19" t="s">
        <v>0</v>
      </c>
      <c r="W52" s="2"/>
      <c r="X52" t="s">
        <v>18</v>
      </c>
    </row>
  </sheetData>
  <sheetProtection/>
  <mergeCells count="33">
    <mergeCell ref="W49:X49"/>
    <mergeCell ref="C11:C13"/>
    <mergeCell ref="E11:E13"/>
    <mergeCell ref="P11:P13"/>
    <mergeCell ref="S11:S13"/>
    <mergeCell ref="Q11:Q13"/>
    <mergeCell ref="R11:R13"/>
    <mergeCell ref="W51:X51"/>
    <mergeCell ref="C10:N10"/>
    <mergeCell ref="T11:T13"/>
    <mergeCell ref="O10:T10"/>
    <mergeCell ref="V10:V13"/>
    <mergeCell ref="C47:Y47"/>
    <mergeCell ref="W10:W13"/>
    <mergeCell ref="M11:M13"/>
    <mergeCell ref="H11:H13"/>
    <mergeCell ref="X10:X13"/>
    <mergeCell ref="C6:AA6"/>
    <mergeCell ref="Y10:Y13"/>
    <mergeCell ref="U10:U13"/>
    <mergeCell ref="D11:D13"/>
    <mergeCell ref="I11:I13"/>
    <mergeCell ref="B7:Y7"/>
    <mergeCell ref="B9:Y9"/>
    <mergeCell ref="G11:G13"/>
    <mergeCell ref="L11:L13"/>
    <mergeCell ref="O11:O13"/>
    <mergeCell ref="B10:B13"/>
    <mergeCell ref="B8:Y8"/>
    <mergeCell ref="F11:F13"/>
    <mergeCell ref="N11:N13"/>
    <mergeCell ref="K11:K13"/>
    <mergeCell ref="J11:J13"/>
  </mergeCells>
  <printOptions/>
  <pageMargins left="0.6299212598425197" right="0.2362204724409449" top="0.35433070866141736" bottom="0.35433070866141736" header="0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2016-02-29T13:15:01Z</cp:lastPrinted>
  <dcterms:created xsi:type="dcterms:W3CDTF">2010-01-29T08:37:16Z</dcterms:created>
  <dcterms:modified xsi:type="dcterms:W3CDTF">2016-02-29T13:15:05Z</dcterms:modified>
  <cp:category/>
  <cp:version/>
  <cp:contentType/>
  <cp:contentStatus/>
</cp:coreProperties>
</file>