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<sst xmlns="http://schemas.openxmlformats.org/spreadsheetml/2006/main" count="43" uniqueCount="40">
  <si>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</si>
  <si>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</si>
  <si>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</si>
  <si>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</si>
  <si>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</si>
  <si>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</si>
  <si>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</si>
  <si>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</si>
  <si>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</si>
  <si>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</si>
  <si>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</si>
  <si>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</si>
  <si>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</si>
  <si>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</si>
  <si>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</si>
  <si>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</si>
  <si>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</si>
  <si>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</si>
  <si>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</si>
  <si>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</si>
  <si>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</si>
  <si>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</si>
  <si>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</si>
  <si>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</si>
  <si>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</si>
  <si>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</si>
  <si>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</si>
  <si>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</si>
  <si>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</si>
  <si>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</si>
  <si>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</si>
  <si>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</si>
  <si>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</si>
  <si>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</si>
  <si>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</si>
  <si>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</si>
  <si>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</si>
  <si>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>ПАСПОРТ ФІЗИКО-ХІМІЧНИХ ПОКАЗНИКІВ ПРИРОДНОГО ГАЗУ</t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</si>
  <si>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</si>
  <si>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01.02.2016р. по 29.02.2016р.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</si>
</sst>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2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60" fillId="0" borderId="0" xfId="0" applyNumberFormat="1" applyFont="1" applyAlignment="1">
      <alignment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1"/>
  <sheetViews>
    <sheetView tabSelected="1" zoomScale="91" zoomScaleNormal="91" zoomScalePageLayoutView="0" workbookViewId="0" topLeftCell="A25">
      <selection activeCell="W8" sqref="W8"/>
    </sheetView>
  </sheetViews>
  <sheetFormatPr defaultColWidth="8.796875" defaultRowHeight="15"/>
  <cols>
    <col min="1" max="1" width="5" style="47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6"/>
      <c r="B1" s="40" t="s">
        <v>18</v>
      </c>
      <c r="C1" s="40"/>
      <c r="D1" s="40"/>
      <c r="E1" s="40"/>
      <c r="F1" s="40"/>
      <c r="G1" s="40"/>
      <c r="H1" s="40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C1" s="36"/>
    </row>
    <row r="2" spans="1:29" ht="15.75">
      <c r="A2" s="46"/>
      <c r="B2" s="40" t="s">
        <v>32</v>
      </c>
      <c r="C2" s="40"/>
      <c r="D2" s="40"/>
      <c r="E2" s="40"/>
      <c r="F2" s="40"/>
      <c r="G2" s="40"/>
      <c r="H2" s="40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72"/>
      <c r="X2" s="73"/>
      <c r="Y2" s="73"/>
      <c r="Z2" s="37"/>
      <c r="AA2" s="37"/>
      <c r="AC2" s="36"/>
    </row>
    <row r="3" spans="1:29" ht="15.75">
      <c r="A3" s="46"/>
      <c r="B3" s="41" t="s">
        <v>33</v>
      </c>
      <c r="C3" s="40"/>
      <c r="D3" s="40"/>
      <c r="E3" s="40"/>
      <c r="F3" s="40"/>
      <c r="G3" s="40"/>
      <c r="H3" s="40"/>
      <c r="I3" s="38"/>
      <c r="J3" s="38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36"/>
    </row>
    <row r="4" spans="1:29" ht="15.75">
      <c r="A4" s="46"/>
      <c r="B4" s="40" t="s">
        <v>19</v>
      </c>
      <c r="C4" s="40"/>
      <c r="D4" s="40"/>
      <c r="E4" s="40"/>
      <c r="F4" s="40"/>
      <c r="G4" s="40"/>
      <c r="H4" s="40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36"/>
    </row>
    <row r="5" spans="1:29" ht="15.75">
      <c r="A5" s="46"/>
      <c r="B5" s="40" t="s">
        <v>34</v>
      </c>
      <c r="C5" s="40"/>
      <c r="D5" s="40"/>
      <c r="E5" s="40"/>
      <c r="F5" s="40"/>
      <c r="G5" s="40"/>
      <c r="H5" s="40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C5" s="36"/>
    </row>
    <row r="6" spans="1:29" ht="33" customHeight="1">
      <c r="A6" s="46"/>
      <c r="B6" s="40"/>
      <c r="C6" s="40"/>
      <c r="D6" s="40"/>
      <c r="E6" s="40"/>
      <c r="F6" s="40"/>
      <c r="G6" s="40"/>
      <c r="H6" s="40"/>
      <c r="I6" s="38"/>
      <c r="J6" s="38"/>
      <c r="K6" s="38"/>
      <c r="L6" s="38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C6" s="36"/>
    </row>
    <row r="7" spans="1:29" ht="21.75" customHeight="1">
      <c r="A7" s="89" t="s">
        <v>37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58"/>
      <c r="W7" s="58"/>
      <c r="X7" s="58"/>
      <c r="Y7" s="58"/>
      <c r="Z7" s="58"/>
      <c r="AA7" s="45"/>
      <c r="AC7" s="36"/>
    </row>
    <row r="8" spans="1:29" s="42" customFormat="1" ht="52.5" customHeight="1">
      <c r="A8" s="90" t="s">
        <v>38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59"/>
      <c r="W8" s="59"/>
      <c r="X8" s="59"/>
      <c r="Y8" s="59"/>
      <c r="Z8" s="45"/>
      <c r="AA8" s="45"/>
      <c r="AC8" s="43"/>
    </row>
    <row r="9" spans="1:29" s="42" customFormat="1" ht="19.5" customHeight="1">
      <c r="A9" s="91" t="s">
        <v>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60"/>
      <c r="W9" s="60"/>
      <c r="X9" s="60"/>
      <c r="Y9" s="60"/>
      <c r="Z9" s="45"/>
      <c r="AA9" s="45"/>
      <c r="AC9" s="43"/>
    </row>
    <row r="10" spans="1:29" s="42" customFormat="1" ht="19.5" customHeight="1" thickBo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4"/>
      <c r="AA10" s="44"/>
      <c r="AC10" s="43"/>
    </row>
    <row r="11" spans="1:23" s="1" customFormat="1" ht="28.5" customHeight="1">
      <c r="A11" s="84" t="s">
        <v>31</v>
      </c>
      <c r="B11" s="92" t="s">
        <v>29</v>
      </c>
      <c r="C11" s="93"/>
      <c r="D11" s="93"/>
      <c r="E11" s="93"/>
      <c r="F11" s="93"/>
      <c r="G11" s="93"/>
      <c r="H11" s="93"/>
      <c r="I11" s="93"/>
      <c r="J11" s="93"/>
      <c r="K11" s="93"/>
      <c r="L11" s="75" t="s">
        <v>17</v>
      </c>
      <c r="M11" s="75" t="s">
        <v>30</v>
      </c>
      <c r="N11" s="75" t="s">
        <v>0</v>
      </c>
      <c r="O11" s="75" t="s">
        <v>13</v>
      </c>
      <c r="P11" s="75" t="s">
        <v>1</v>
      </c>
      <c r="Q11" s="75" t="s">
        <v>20</v>
      </c>
      <c r="R11" s="75" t="s">
        <v>21</v>
      </c>
      <c r="S11" s="83" t="s">
        <v>14</v>
      </c>
      <c r="T11" s="83" t="s">
        <v>15</v>
      </c>
      <c r="U11" s="87" t="s">
        <v>16</v>
      </c>
      <c r="V11" s="11"/>
      <c r="W11" s="11"/>
    </row>
    <row r="12" spans="1:21" ht="27.75" customHeight="1">
      <c r="A12" s="85"/>
      <c r="B12" s="74" t="s">
        <v>2</v>
      </c>
      <c r="C12" s="74" t="s">
        <v>3</v>
      </c>
      <c r="D12" s="74" t="s">
        <v>4</v>
      </c>
      <c r="E12" s="74" t="s">
        <v>5</v>
      </c>
      <c r="F12" s="74" t="s">
        <v>6</v>
      </c>
      <c r="G12" s="74" t="s">
        <v>7</v>
      </c>
      <c r="H12" s="74" t="s">
        <v>9</v>
      </c>
      <c r="I12" s="74" t="s">
        <v>8</v>
      </c>
      <c r="J12" s="74" t="s">
        <v>10</v>
      </c>
      <c r="K12" s="74" t="s">
        <v>11</v>
      </c>
      <c r="L12" s="76"/>
      <c r="M12" s="76"/>
      <c r="N12" s="76"/>
      <c r="O12" s="76"/>
      <c r="P12" s="76"/>
      <c r="Q12" s="76"/>
      <c r="R12" s="76"/>
      <c r="S12" s="74"/>
      <c r="T12" s="74"/>
      <c r="U12" s="88"/>
    </row>
    <row r="13" spans="1:21" ht="27.75" customHeight="1">
      <c r="A13" s="8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6"/>
      <c r="M13" s="76"/>
      <c r="N13" s="77" t="s">
        <v>12</v>
      </c>
      <c r="O13" s="78"/>
      <c r="P13" s="78"/>
      <c r="Q13" s="78"/>
      <c r="R13" s="79"/>
      <c r="S13" s="74"/>
      <c r="T13" s="74"/>
      <c r="U13" s="88"/>
    </row>
    <row r="14" spans="1:26" s="2" customFormat="1" ht="15.75">
      <c r="A14" s="49">
        <v>1</v>
      </c>
      <c r="B14" s="13">
        <v>92.156</v>
      </c>
      <c r="C14" s="13">
        <v>3.4693</v>
      </c>
      <c r="D14" s="13">
        <v>0.6293</v>
      </c>
      <c r="E14" s="13">
        <v>0.0854</v>
      </c>
      <c r="F14" s="13">
        <v>0.1319</v>
      </c>
      <c r="G14" s="13">
        <v>0.037</v>
      </c>
      <c r="H14" s="13">
        <v>0.0168</v>
      </c>
      <c r="I14" s="13">
        <v>3.4199</v>
      </c>
      <c r="J14" s="13">
        <v>0.0543</v>
      </c>
      <c r="K14" s="13"/>
      <c r="L14" s="13"/>
      <c r="M14" s="21"/>
      <c r="N14" s="13">
        <v>0.7188</v>
      </c>
      <c r="O14" s="14">
        <v>8056.481</v>
      </c>
      <c r="P14" s="14">
        <v>11560.7</v>
      </c>
      <c r="Q14" s="33">
        <f>O14/0.239/1000</f>
        <v>33.70912552301255</v>
      </c>
      <c r="R14" s="33">
        <f>P14/0.239/1000</f>
        <v>48.37112970711297</v>
      </c>
      <c r="S14" s="3"/>
      <c r="T14" s="3"/>
      <c r="U14" s="15"/>
      <c r="V14" s="12">
        <f aca="true" t="shared" si="0" ref="V14:V42">B14+C14+D14+E14+F14+G14+H14+I14+J14+K14</f>
        <v>99.99990000000003</v>
      </c>
      <c r="W14" s="12">
        <f aca="true" t="shared" si="1" ref="W14:W42">(100-V14)+B14</f>
        <v>92.15609999999998</v>
      </c>
      <c r="X14" s="12">
        <f>100-V14</f>
        <v>9.999999997489795E-05</v>
      </c>
      <c r="Y14" s="12"/>
      <c r="Z14" s="12">
        <f aca="true" t="shared" si="2" ref="Z14:Z42">Y14+G14</f>
        <v>0.037</v>
      </c>
    </row>
    <row r="15" spans="1:26" s="2" customFormat="1" ht="15.75">
      <c r="A15" s="50">
        <f>A14+1</f>
        <v>2</v>
      </c>
      <c r="B15" s="13">
        <v>92.0064</v>
      </c>
      <c r="C15" s="13">
        <v>3.5673</v>
      </c>
      <c r="D15" s="13">
        <v>0.6187</v>
      </c>
      <c r="E15" s="13">
        <v>0.0721</v>
      </c>
      <c r="F15" s="13">
        <v>0.1087</v>
      </c>
      <c r="G15" s="13">
        <v>0.0342</v>
      </c>
      <c r="H15" s="13">
        <v>0.0161</v>
      </c>
      <c r="I15" s="13">
        <v>3.5298</v>
      </c>
      <c r="J15" s="13">
        <v>0.0468</v>
      </c>
      <c r="K15" s="13">
        <v>0.0093</v>
      </c>
      <c r="L15" s="13"/>
      <c r="M15" s="21"/>
      <c r="N15" s="13">
        <v>0.7189</v>
      </c>
      <c r="O15" s="14">
        <v>8045.395</v>
      </c>
      <c r="P15" s="14">
        <v>11543.49</v>
      </c>
      <c r="Q15" s="33">
        <f aca="true" t="shared" si="3" ref="Q15:Q42">O15/0.239/1000</f>
        <v>33.66274058577406</v>
      </c>
      <c r="R15" s="33">
        <f aca="true" t="shared" si="4" ref="R15:R42">P15/0.239/1000</f>
        <v>48.29912133891213</v>
      </c>
      <c r="S15" s="8"/>
      <c r="T15" s="8"/>
      <c r="U15" s="9"/>
      <c r="V15" s="12">
        <f t="shared" si="0"/>
        <v>100.0094</v>
      </c>
      <c r="W15" s="12">
        <f t="shared" si="1"/>
        <v>91.997</v>
      </c>
      <c r="X15" s="12">
        <f>100-V15</f>
        <v>-0.009399999999999409</v>
      </c>
      <c r="Y15" s="12"/>
      <c r="Z15" s="12">
        <f t="shared" si="2"/>
        <v>0.0342</v>
      </c>
    </row>
    <row r="16" spans="1:26" s="2" customFormat="1" ht="15.75">
      <c r="A16" s="51">
        <f aca="true" t="shared" si="5" ref="A16:A42">A15+1</f>
        <v>3</v>
      </c>
      <c r="B16" s="13">
        <v>92.8442</v>
      </c>
      <c r="C16" s="13">
        <v>3.2324</v>
      </c>
      <c r="D16" s="13">
        <v>0.6365</v>
      </c>
      <c r="E16" s="13">
        <v>0.0889</v>
      </c>
      <c r="F16" s="13">
        <v>0.1307</v>
      </c>
      <c r="G16" s="13">
        <v>0.0379</v>
      </c>
      <c r="H16" s="13">
        <v>0.0172</v>
      </c>
      <c r="I16" s="13">
        <v>2.9542</v>
      </c>
      <c r="J16" s="13">
        <v>0.058</v>
      </c>
      <c r="K16" s="13"/>
      <c r="L16" s="13"/>
      <c r="M16" s="21"/>
      <c r="N16" s="13">
        <v>0.7153</v>
      </c>
      <c r="O16" s="14">
        <v>8080.272</v>
      </c>
      <c r="P16" s="14">
        <v>11623.95</v>
      </c>
      <c r="Q16" s="33">
        <f t="shared" si="3"/>
        <v>33.80866945606695</v>
      </c>
      <c r="R16" s="33">
        <f t="shared" si="4"/>
        <v>48.63577405857741</v>
      </c>
      <c r="S16" s="3"/>
      <c r="T16" s="3"/>
      <c r="U16" s="15"/>
      <c r="V16" s="12">
        <f t="shared" si="0"/>
        <v>100</v>
      </c>
      <c r="W16" s="12">
        <f t="shared" si="1"/>
        <v>92.8442</v>
      </c>
      <c r="X16" s="12">
        <f aca="true" t="shared" si="6" ref="X16:X42">100-V16</f>
        <v>0</v>
      </c>
      <c r="Y16" s="12"/>
      <c r="Z16" s="12">
        <f t="shared" si="2"/>
        <v>0.0379</v>
      </c>
    </row>
    <row r="17" spans="1:26" s="2" customFormat="1" ht="15.75">
      <c r="A17" s="51">
        <f t="shared" si="5"/>
        <v>4</v>
      </c>
      <c r="B17" s="13">
        <v>93.1526</v>
      </c>
      <c r="C17" s="13">
        <v>3.353</v>
      </c>
      <c r="D17" s="13">
        <v>0.6422</v>
      </c>
      <c r="E17" s="13">
        <v>0.111</v>
      </c>
      <c r="F17" s="13">
        <v>0.1527</v>
      </c>
      <c r="G17" s="13">
        <v>0.0427</v>
      </c>
      <c r="H17" s="13">
        <v>0.0175</v>
      </c>
      <c r="I17" s="13">
        <v>2.4222</v>
      </c>
      <c r="J17" s="13">
        <v>0.1061</v>
      </c>
      <c r="K17" s="13"/>
      <c r="L17" s="13"/>
      <c r="M17" s="8"/>
      <c r="N17" s="13">
        <v>0.7149</v>
      </c>
      <c r="O17" s="14">
        <v>8136.741</v>
      </c>
      <c r="P17" s="14">
        <v>11707.76</v>
      </c>
      <c r="Q17" s="33">
        <f t="shared" si="3"/>
        <v>34.04494142259414</v>
      </c>
      <c r="R17" s="33">
        <f t="shared" si="4"/>
        <v>48.98644351464436</v>
      </c>
      <c r="S17" s="3"/>
      <c r="T17" s="3"/>
      <c r="U17" s="15"/>
      <c r="V17" s="12">
        <f t="shared" si="0"/>
        <v>100</v>
      </c>
      <c r="W17" s="12">
        <f t="shared" si="1"/>
        <v>93.1526</v>
      </c>
      <c r="X17" s="12">
        <f t="shared" si="6"/>
        <v>0</v>
      </c>
      <c r="Y17" s="12"/>
      <c r="Z17" s="12">
        <f t="shared" si="2"/>
        <v>0.0427</v>
      </c>
    </row>
    <row r="18" spans="1:26" s="2" customFormat="1" ht="15.75">
      <c r="A18" s="52">
        <f t="shared" si="5"/>
        <v>5</v>
      </c>
      <c r="B18" s="13">
        <v>92.8328</v>
      </c>
      <c r="C18" s="13">
        <v>3.6274</v>
      </c>
      <c r="D18" s="13">
        <v>0.6316</v>
      </c>
      <c r="E18" s="13">
        <v>0.1161</v>
      </c>
      <c r="F18" s="13">
        <v>0.158</v>
      </c>
      <c r="G18" s="13">
        <v>0.0419</v>
      </c>
      <c r="H18" s="13">
        <v>0.0154</v>
      </c>
      <c r="I18" s="13">
        <v>2.4721</v>
      </c>
      <c r="J18" s="13">
        <v>0.1048</v>
      </c>
      <c r="K18" s="13"/>
      <c r="L18" s="13"/>
      <c r="M18" s="8"/>
      <c r="N18" s="13">
        <v>0.7167</v>
      </c>
      <c r="O18" s="14">
        <v>8149.793</v>
      </c>
      <c r="P18" s="14">
        <v>11710.78</v>
      </c>
      <c r="Q18" s="33">
        <f t="shared" si="3"/>
        <v>34.09955230125523</v>
      </c>
      <c r="R18" s="33">
        <f t="shared" si="4"/>
        <v>48.99907949790795</v>
      </c>
      <c r="S18" s="3"/>
      <c r="T18" s="3"/>
      <c r="U18" s="15"/>
      <c r="V18" s="12">
        <f t="shared" si="0"/>
        <v>100.0001</v>
      </c>
      <c r="W18" s="12">
        <f t="shared" si="1"/>
        <v>92.8327</v>
      </c>
      <c r="X18" s="12">
        <f t="shared" si="6"/>
        <v>-0.00010000000000331966</v>
      </c>
      <c r="Y18" s="12"/>
      <c r="Z18" s="12">
        <f t="shared" si="2"/>
        <v>0.0419</v>
      </c>
    </row>
    <row r="19" spans="1:26" s="2" customFormat="1" ht="15.75">
      <c r="A19" s="50">
        <f t="shared" si="5"/>
        <v>6</v>
      </c>
      <c r="B19" s="13">
        <v>92.8927</v>
      </c>
      <c r="C19" s="13">
        <v>3.5887</v>
      </c>
      <c r="D19" s="13">
        <v>0.6205</v>
      </c>
      <c r="E19" s="13">
        <v>0.0988</v>
      </c>
      <c r="F19" s="13">
        <v>0.1359</v>
      </c>
      <c r="G19" s="13">
        <v>0.0451</v>
      </c>
      <c r="H19" s="13">
        <v>0.0146</v>
      </c>
      <c r="I19" s="13">
        <v>2.4632</v>
      </c>
      <c r="J19" s="13">
        <v>0.1404</v>
      </c>
      <c r="K19" s="13"/>
      <c r="L19" s="13"/>
      <c r="M19" s="8"/>
      <c r="N19" s="13">
        <v>0.716</v>
      </c>
      <c r="O19" s="14">
        <v>8137.134</v>
      </c>
      <c r="P19" s="14">
        <v>11698.2</v>
      </c>
      <c r="Q19" s="33">
        <f t="shared" si="3"/>
        <v>34.04658577405858</v>
      </c>
      <c r="R19" s="33">
        <f t="shared" si="4"/>
        <v>48.94644351464436</v>
      </c>
      <c r="S19" s="3"/>
      <c r="T19" s="3"/>
      <c r="U19" s="15"/>
      <c r="V19" s="12">
        <f t="shared" si="0"/>
        <v>99.99990000000003</v>
      </c>
      <c r="W19" s="12">
        <f t="shared" si="1"/>
        <v>92.89279999999998</v>
      </c>
      <c r="X19" s="12">
        <f t="shared" si="6"/>
        <v>9.999999997489795E-05</v>
      </c>
      <c r="Y19" s="12"/>
      <c r="Z19" s="12">
        <f t="shared" si="2"/>
        <v>0.0451</v>
      </c>
    </row>
    <row r="20" spans="1:26" s="2" customFormat="1" ht="15.75">
      <c r="A20" s="51">
        <f t="shared" si="5"/>
        <v>7</v>
      </c>
      <c r="B20" s="13">
        <v>93.0086</v>
      </c>
      <c r="C20" s="13">
        <v>3.498</v>
      </c>
      <c r="D20" s="13">
        <v>0.6346</v>
      </c>
      <c r="E20" s="13">
        <v>0.1003</v>
      </c>
      <c r="F20" s="13">
        <v>0.1408</v>
      </c>
      <c r="G20" s="13">
        <v>0.0555</v>
      </c>
      <c r="H20" s="13">
        <v>0.0148</v>
      </c>
      <c r="I20" s="13">
        <v>2.4047</v>
      </c>
      <c r="J20" s="13">
        <v>0.1428</v>
      </c>
      <c r="K20" s="13"/>
      <c r="L20" s="13"/>
      <c r="M20" s="8"/>
      <c r="N20" s="13">
        <v>0.7158</v>
      </c>
      <c r="O20" s="14">
        <v>8141.48</v>
      </c>
      <c r="P20" s="14">
        <v>11706.67</v>
      </c>
      <c r="Q20" s="33">
        <f t="shared" si="3"/>
        <v>34.06476987447699</v>
      </c>
      <c r="R20" s="33">
        <f t="shared" si="4"/>
        <v>48.98188284518829</v>
      </c>
      <c r="S20" s="8"/>
      <c r="T20" s="8"/>
      <c r="U20" s="9"/>
      <c r="V20" s="12">
        <f t="shared" si="0"/>
        <v>100.0001</v>
      </c>
      <c r="W20" s="12">
        <f t="shared" si="1"/>
        <v>93.0085</v>
      </c>
      <c r="X20" s="12">
        <f t="shared" si="6"/>
        <v>-0.00010000000000331966</v>
      </c>
      <c r="Y20" s="12"/>
      <c r="Z20" s="12">
        <f t="shared" si="2"/>
        <v>0.0555</v>
      </c>
    </row>
    <row r="21" spans="1:26" s="2" customFormat="1" ht="15.75">
      <c r="A21" s="52">
        <f t="shared" si="5"/>
        <v>8</v>
      </c>
      <c r="B21" s="13">
        <v>93.0973</v>
      </c>
      <c r="C21" s="13">
        <v>3.499</v>
      </c>
      <c r="D21" s="13">
        <v>0.6746</v>
      </c>
      <c r="E21" s="13">
        <v>0.0823</v>
      </c>
      <c r="F21" s="13">
        <v>0.1159</v>
      </c>
      <c r="G21" s="13">
        <v>0.0443</v>
      </c>
      <c r="H21" s="13">
        <v>0.0124</v>
      </c>
      <c r="I21" s="13">
        <v>2.281</v>
      </c>
      <c r="J21" s="13">
        <v>0.1931</v>
      </c>
      <c r="K21" s="13"/>
      <c r="L21" s="13"/>
      <c r="M21" s="8"/>
      <c r="N21" s="13">
        <v>0.7151</v>
      </c>
      <c r="O21" s="14">
        <v>8140.974</v>
      </c>
      <c r="P21" s="14">
        <v>11711.49</v>
      </c>
      <c r="Q21" s="33">
        <f t="shared" si="3"/>
        <v>34.06265271966527</v>
      </c>
      <c r="R21" s="33">
        <f t="shared" si="4"/>
        <v>49.002050209205024</v>
      </c>
      <c r="S21" s="25"/>
      <c r="T21" s="25"/>
      <c r="U21" s="61"/>
      <c r="V21" s="12">
        <f t="shared" si="0"/>
        <v>99.99990000000001</v>
      </c>
      <c r="W21" s="12">
        <f t="shared" si="1"/>
        <v>93.0974</v>
      </c>
      <c r="X21" s="12">
        <f t="shared" si="6"/>
        <v>9.99999999891088E-05</v>
      </c>
      <c r="Y21" s="12"/>
      <c r="Z21" s="12">
        <f t="shared" si="2"/>
        <v>0.0443</v>
      </c>
    </row>
    <row r="22" spans="1:26" s="2" customFormat="1" ht="15.75">
      <c r="A22" s="50">
        <f t="shared" si="5"/>
        <v>9</v>
      </c>
      <c r="B22" s="13">
        <v>93.3606</v>
      </c>
      <c r="C22" s="13">
        <v>3.3786</v>
      </c>
      <c r="D22" s="13">
        <v>0.6875</v>
      </c>
      <c r="E22" s="13">
        <v>0.0787</v>
      </c>
      <c r="F22" s="13">
        <v>0.1062</v>
      </c>
      <c r="G22" s="13">
        <v>0.0389</v>
      </c>
      <c r="H22" s="13">
        <v>0.0112</v>
      </c>
      <c r="I22" s="13">
        <v>2.1258</v>
      </c>
      <c r="J22" s="13">
        <v>0.2125</v>
      </c>
      <c r="K22" s="31"/>
      <c r="L22" s="31"/>
      <c r="M22" s="8"/>
      <c r="N22" s="13">
        <v>0.7136</v>
      </c>
      <c r="O22" s="14">
        <v>8141.717</v>
      </c>
      <c r="P22" s="14">
        <v>11725.4</v>
      </c>
      <c r="Q22" s="33">
        <f t="shared" si="3"/>
        <v>34.06576150627615</v>
      </c>
      <c r="R22" s="33">
        <f t="shared" si="4"/>
        <v>49.06025104602511</v>
      </c>
      <c r="S22" s="8"/>
      <c r="T22" s="8"/>
      <c r="U22" s="9"/>
      <c r="V22" s="12">
        <f t="shared" si="0"/>
        <v>100.00000000000001</v>
      </c>
      <c r="W22" s="12">
        <f t="shared" si="1"/>
        <v>93.36059999999999</v>
      </c>
      <c r="X22" s="12">
        <f t="shared" si="6"/>
        <v>0</v>
      </c>
      <c r="Y22" s="12"/>
      <c r="Z22" s="12">
        <f t="shared" si="2"/>
        <v>0.0389</v>
      </c>
    </row>
    <row r="23" spans="1:26" s="2" customFormat="1" ht="15.75">
      <c r="A23" s="53">
        <f t="shared" si="5"/>
        <v>10</v>
      </c>
      <c r="B23" s="13">
        <v>93.3039</v>
      </c>
      <c r="C23" s="13">
        <v>3.505</v>
      </c>
      <c r="D23" s="13">
        <v>0.6757</v>
      </c>
      <c r="E23" s="13">
        <v>0.091</v>
      </c>
      <c r="F23" s="13">
        <v>0.1297</v>
      </c>
      <c r="G23" s="13">
        <v>0.0483</v>
      </c>
      <c r="H23" s="13">
        <v>0.0133</v>
      </c>
      <c r="I23" s="13">
        <v>2.0942</v>
      </c>
      <c r="J23" s="13">
        <v>0.1389</v>
      </c>
      <c r="K23" s="13"/>
      <c r="L23" s="21">
        <v>-22.4</v>
      </c>
      <c r="M23" s="21">
        <v>-21.5</v>
      </c>
      <c r="N23" s="13">
        <v>0.7141</v>
      </c>
      <c r="O23" s="14">
        <v>8166.177</v>
      </c>
      <c r="P23" s="14">
        <v>11755.71</v>
      </c>
      <c r="Q23" s="33">
        <f t="shared" si="3"/>
        <v>34.16810460251046</v>
      </c>
      <c r="R23" s="33">
        <f t="shared" si="4"/>
        <v>49.18707112970711</v>
      </c>
      <c r="S23" s="8"/>
      <c r="T23" s="8"/>
      <c r="U23" s="9"/>
      <c r="V23" s="12">
        <f t="shared" si="0"/>
        <v>100</v>
      </c>
      <c r="W23" s="12">
        <f t="shared" si="1"/>
        <v>93.3039</v>
      </c>
      <c r="X23" s="12">
        <f t="shared" si="6"/>
        <v>0</v>
      </c>
      <c r="Y23" s="12"/>
      <c r="Z23" s="12">
        <f t="shared" si="2"/>
        <v>0.0483</v>
      </c>
    </row>
    <row r="24" spans="1:26" s="2" customFormat="1" ht="15.75">
      <c r="A24" s="53">
        <f t="shared" si="5"/>
        <v>11</v>
      </c>
      <c r="B24" s="13">
        <v>93.2164</v>
      </c>
      <c r="C24" s="13">
        <v>3.5861</v>
      </c>
      <c r="D24" s="13">
        <v>0.6983</v>
      </c>
      <c r="E24" s="13">
        <v>0.0875</v>
      </c>
      <c r="F24" s="13">
        <v>0.1233</v>
      </c>
      <c r="G24" s="13">
        <v>0.0449</v>
      </c>
      <c r="H24" s="13">
        <v>0.0128</v>
      </c>
      <c r="I24" s="13">
        <v>2.08</v>
      </c>
      <c r="J24" s="13">
        <v>0.1506</v>
      </c>
      <c r="K24" s="13"/>
      <c r="L24" s="13"/>
      <c r="M24" s="24"/>
      <c r="N24" s="13">
        <v>0.7147</v>
      </c>
      <c r="O24" s="14">
        <v>8171.432</v>
      </c>
      <c r="P24" s="14">
        <v>11758.58</v>
      </c>
      <c r="Q24" s="33">
        <f t="shared" si="3"/>
        <v>34.1900920502092</v>
      </c>
      <c r="R24" s="33">
        <f t="shared" si="4"/>
        <v>49.19907949790795</v>
      </c>
      <c r="S24" s="25"/>
      <c r="T24" s="25"/>
      <c r="U24" s="61"/>
      <c r="V24" s="12">
        <f t="shared" si="0"/>
        <v>99.9999</v>
      </c>
      <c r="W24" s="12">
        <f t="shared" si="1"/>
        <v>93.2165</v>
      </c>
      <c r="X24" s="12">
        <f t="shared" si="6"/>
        <v>0.00010000000000331966</v>
      </c>
      <c r="Y24" s="12"/>
      <c r="Z24" s="12">
        <f t="shared" si="2"/>
        <v>0.0449</v>
      </c>
    </row>
    <row r="25" spans="1:26" s="2" customFormat="1" ht="15.75">
      <c r="A25" s="52">
        <f t="shared" si="5"/>
        <v>12</v>
      </c>
      <c r="B25" s="13">
        <v>93.2093</v>
      </c>
      <c r="C25" s="13">
        <v>3.6175</v>
      </c>
      <c r="D25" s="13">
        <v>0.6808</v>
      </c>
      <c r="E25" s="13">
        <v>0.0909</v>
      </c>
      <c r="F25" s="13">
        <v>0.1299</v>
      </c>
      <c r="G25" s="13">
        <v>0.0476</v>
      </c>
      <c r="H25" s="13">
        <v>0.0128</v>
      </c>
      <c r="I25" s="13">
        <v>2.0897</v>
      </c>
      <c r="J25" s="13">
        <v>0.1215</v>
      </c>
      <c r="K25" s="13"/>
      <c r="L25" s="13"/>
      <c r="M25" s="21"/>
      <c r="N25" s="13">
        <v>0.7146</v>
      </c>
      <c r="O25" s="14">
        <v>8175.311</v>
      </c>
      <c r="P25" s="14">
        <v>11764.65</v>
      </c>
      <c r="Q25" s="33">
        <f t="shared" si="3"/>
        <v>34.20632217573222</v>
      </c>
      <c r="R25" s="33">
        <f t="shared" si="4"/>
        <v>49.2244769874477</v>
      </c>
      <c r="S25" s="8"/>
      <c r="T25" s="8"/>
      <c r="U25" s="9"/>
      <c r="V25" s="12">
        <f t="shared" si="0"/>
        <v>100.00000000000001</v>
      </c>
      <c r="W25" s="12">
        <f t="shared" si="1"/>
        <v>93.20929999999998</v>
      </c>
      <c r="X25" s="12">
        <f t="shared" si="6"/>
        <v>0</v>
      </c>
      <c r="Y25" s="12"/>
      <c r="Z25" s="12">
        <f t="shared" si="2"/>
        <v>0.0476</v>
      </c>
    </row>
    <row r="26" spans="1:26" s="2" customFormat="1" ht="15.75">
      <c r="A26" s="50">
        <f t="shared" si="5"/>
        <v>13</v>
      </c>
      <c r="B26" s="13">
        <v>93.1487</v>
      </c>
      <c r="C26" s="13">
        <v>3.6177</v>
      </c>
      <c r="D26" s="13">
        <v>0.6951</v>
      </c>
      <c r="E26" s="13">
        <v>0.088</v>
      </c>
      <c r="F26" s="13">
        <v>0.1242</v>
      </c>
      <c r="G26" s="13">
        <v>0.0444</v>
      </c>
      <c r="H26" s="13">
        <v>0.0127</v>
      </c>
      <c r="I26" s="13">
        <v>2.1283</v>
      </c>
      <c r="J26" s="13">
        <v>0.1409</v>
      </c>
      <c r="K26" s="31"/>
      <c r="L26" s="31"/>
      <c r="M26" s="8"/>
      <c r="N26" s="13">
        <v>0.715</v>
      </c>
      <c r="O26" s="14">
        <v>8170.033</v>
      </c>
      <c r="P26" s="14">
        <v>11754.14</v>
      </c>
      <c r="Q26" s="33">
        <f t="shared" si="3"/>
        <v>34.18423849372385</v>
      </c>
      <c r="R26" s="33">
        <f t="shared" si="4"/>
        <v>49.180502092050205</v>
      </c>
      <c r="S26" s="8"/>
      <c r="T26" s="3"/>
      <c r="U26" s="15"/>
      <c r="V26" s="12">
        <f t="shared" si="0"/>
        <v>99.99999999999999</v>
      </c>
      <c r="W26" s="12">
        <f t="shared" si="1"/>
        <v>93.14870000000002</v>
      </c>
      <c r="X26" s="12">
        <f t="shared" si="6"/>
        <v>0</v>
      </c>
      <c r="Y26" s="12"/>
      <c r="Z26" s="12">
        <f t="shared" si="2"/>
        <v>0.0444</v>
      </c>
    </row>
    <row r="27" spans="1:26" s="2" customFormat="1" ht="15.75">
      <c r="A27" s="51">
        <f t="shared" si="5"/>
        <v>14</v>
      </c>
      <c r="B27" s="13">
        <v>93.0586</v>
      </c>
      <c r="C27" s="13">
        <v>3.6649</v>
      </c>
      <c r="D27" s="13">
        <v>0.688</v>
      </c>
      <c r="E27" s="13">
        <v>0.0979</v>
      </c>
      <c r="F27" s="13">
        <v>0.1455</v>
      </c>
      <c r="G27" s="13">
        <v>0.0493</v>
      </c>
      <c r="H27" s="13">
        <v>0.0137</v>
      </c>
      <c r="I27" s="13">
        <v>2.1531</v>
      </c>
      <c r="J27" s="13">
        <v>0.1288</v>
      </c>
      <c r="K27" s="13"/>
      <c r="L27" s="13"/>
      <c r="M27" s="17"/>
      <c r="N27" s="13">
        <v>0.7158</v>
      </c>
      <c r="O27" s="14">
        <v>8178.382</v>
      </c>
      <c r="P27" s="14">
        <v>11758.55</v>
      </c>
      <c r="Q27" s="33">
        <f t="shared" si="3"/>
        <v>34.21917154811715</v>
      </c>
      <c r="R27" s="33">
        <f t="shared" si="4"/>
        <v>49.198953974895396</v>
      </c>
      <c r="S27" s="25"/>
      <c r="T27" s="25"/>
      <c r="U27" s="61"/>
      <c r="V27" s="12">
        <f t="shared" si="0"/>
        <v>99.9998</v>
      </c>
      <c r="W27" s="12">
        <f t="shared" si="1"/>
        <v>93.0588</v>
      </c>
      <c r="X27" s="12">
        <f t="shared" si="6"/>
        <v>0.0002000000000066393</v>
      </c>
      <c r="Y27" s="12"/>
      <c r="Z27" s="12">
        <f t="shared" si="2"/>
        <v>0.0493</v>
      </c>
    </row>
    <row r="28" spans="1:26" s="2" customFormat="1" ht="15.75">
      <c r="A28" s="51">
        <f t="shared" si="5"/>
        <v>15</v>
      </c>
      <c r="B28" s="13">
        <v>92.9642</v>
      </c>
      <c r="C28" s="13">
        <v>3.7037</v>
      </c>
      <c r="D28" s="13">
        <v>0.6902</v>
      </c>
      <c r="E28" s="13">
        <v>0.1137</v>
      </c>
      <c r="F28" s="13">
        <v>0.1736</v>
      </c>
      <c r="G28" s="13">
        <v>0.0449</v>
      </c>
      <c r="H28" s="13">
        <v>0.0121</v>
      </c>
      <c r="I28" s="13">
        <v>2.1662</v>
      </c>
      <c r="J28" s="13">
        <v>0.1314</v>
      </c>
      <c r="K28" s="13"/>
      <c r="L28" s="13"/>
      <c r="M28" s="8"/>
      <c r="N28" s="13">
        <v>0.7168</v>
      </c>
      <c r="O28" s="14">
        <v>8186.369</v>
      </c>
      <c r="P28" s="14">
        <v>11761.61</v>
      </c>
      <c r="Q28" s="33">
        <f t="shared" si="3"/>
        <v>34.252589958159</v>
      </c>
      <c r="R28" s="33">
        <f t="shared" si="4"/>
        <v>49.211757322175735</v>
      </c>
      <c r="S28" s="8"/>
      <c r="T28" s="8"/>
      <c r="U28" s="10"/>
      <c r="V28" s="12">
        <f t="shared" si="0"/>
        <v>100</v>
      </c>
      <c r="W28" s="12">
        <f t="shared" si="1"/>
        <v>92.9642</v>
      </c>
      <c r="X28" s="12">
        <f t="shared" si="6"/>
        <v>0</v>
      </c>
      <c r="Y28" s="12"/>
      <c r="Z28" s="12">
        <f t="shared" si="2"/>
        <v>0.0449</v>
      </c>
    </row>
    <row r="29" spans="1:26" s="2" customFormat="1" ht="15.75">
      <c r="A29" s="50">
        <f t="shared" si="5"/>
        <v>16</v>
      </c>
      <c r="B29" s="13">
        <v>92.3936</v>
      </c>
      <c r="C29" s="13">
        <v>3.9422</v>
      </c>
      <c r="D29" s="13">
        <v>0.6927</v>
      </c>
      <c r="E29" s="13">
        <v>0.1088</v>
      </c>
      <c r="F29" s="13">
        <v>0.1659</v>
      </c>
      <c r="G29" s="13">
        <v>0.0381</v>
      </c>
      <c r="H29" s="13">
        <v>0.0103</v>
      </c>
      <c r="I29" s="13">
        <v>2.5114</v>
      </c>
      <c r="J29" s="13">
        <v>0.1369</v>
      </c>
      <c r="K29" s="13"/>
      <c r="L29" s="13"/>
      <c r="M29" s="21"/>
      <c r="N29" s="13">
        <v>0.7196</v>
      </c>
      <c r="O29" s="14">
        <v>8168.996</v>
      </c>
      <c r="P29" s="14">
        <v>11713.47</v>
      </c>
      <c r="Q29" s="33">
        <f t="shared" si="3"/>
        <v>34.179899581589964</v>
      </c>
      <c r="R29" s="33">
        <f t="shared" si="4"/>
        <v>49.01033472803347</v>
      </c>
      <c r="S29" s="32" t="s">
        <v>35</v>
      </c>
      <c r="T29" s="25">
        <v>0.006</v>
      </c>
      <c r="U29" s="62" t="s">
        <v>36</v>
      </c>
      <c r="V29" s="12">
        <f t="shared" si="0"/>
        <v>99.9999</v>
      </c>
      <c r="W29" s="12">
        <f t="shared" si="1"/>
        <v>92.39370000000001</v>
      </c>
      <c r="X29" s="12">
        <f t="shared" si="6"/>
        <v>0.00010000000000331966</v>
      </c>
      <c r="Y29" s="12"/>
      <c r="Z29" s="12">
        <f t="shared" si="2"/>
        <v>0.0381</v>
      </c>
    </row>
    <row r="30" spans="1:26" s="2" customFormat="1" ht="15.75">
      <c r="A30" s="49">
        <f t="shared" si="5"/>
        <v>17</v>
      </c>
      <c r="B30" s="13">
        <v>91.7815</v>
      </c>
      <c r="C30" s="13">
        <v>4.2709</v>
      </c>
      <c r="D30" s="13">
        <v>0.6943</v>
      </c>
      <c r="E30" s="13">
        <v>0.1105</v>
      </c>
      <c r="F30" s="13">
        <v>0.1757</v>
      </c>
      <c r="G30" s="13">
        <v>0.0355</v>
      </c>
      <c r="H30" s="13">
        <v>0.0081</v>
      </c>
      <c r="I30" s="13">
        <v>2.8328</v>
      </c>
      <c r="J30" s="13">
        <v>0.0907</v>
      </c>
      <c r="K30" s="13"/>
      <c r="L30" s="13"/>
      <c r="M30" s="17"/>
      <c r="N30" s="13">
        <v>0.7227</v>
      </c>
      <c r="O30" s="14">
        <v>8168.523</v>
      </c>
      <c r="P30" s="14">
        <v>11686.63</v>
      </c>
      <c r="Q30" s="33">
        <f t="shared" si="3"/>
        <v>34.17792050209205</v>
      </c>
      <c r="R30" s="33">
        <f t="shared" si="4"/>
        <v>48.89803347280335</v>
      </c>
      <c r="S30" s="8"/>
      <c r="T30" s="3"/>
      <c r="U30" s="15"/>
      <c r="V30" s="12">
        <f t="shared" si="0"/>
        <v>100</v>
      </c>
      <c r="W30" s="12">
        <f t="shared" si="1"/>
        <v>91.7815</v>
      </c>
      <c r="X30" s="12">
        <f t="shared" si="6"/>
        <v>0</v>
      </c>
      <c r="Y30" s="12"/>
      <c r="Z30" s="12">
        <f t="shared" si="2"/>
        <v>0.0355</v>
      </c>
    </row>
    <row r="31" spans="1:26" s="2" customFormat="1" ht="15.75">
      <c r="A31" s="49">
        <f t="shared" si="5"/>
        <v>18</v>
      </c>
      <c r="B31" s="13">
        <v>91.7853</v>
      </c>
      <c r="C31" s="13">
        <v>4.257</v>
      </c>
      <c r="D31" s="13">
        <v>0.6863</v>
      </c>
      <c r="E31" s="13">
        <v>0.1108</v>
      </c>
      <c r="F31" s="13">
        <v>0.1758</v>
      </c>
      <c r="G31" s="13">
        <v>0.0335</v>
      </c>
      <c r="H31" s="13">
        <v>0.008</v>
      </c>
      <c r="I31" s="13">
        <v>2.8424</v>
      </c>
      <c r="J31" s="13">
        <v>0.1009</v>
      </c>
      <c r="K31" s="13"/>
      <c r="L31" s="13"/>
      <c r="M31" s="30"/>
      <c r="N31" s="13">
        <v>0.7226</v>
      </c>
      <c r="O31" s="14">
        <v>8164.625</v>
      </c>
      <c r="P31" s="14">
        <v>11681.56</v>
      </c>
      <c r="Q31" s="33">
        <f t="shared" si="3"/>
        <v>34.16161087866109</v>
      </c>
      <c r="R31" s="33">
        <f t="shared" si="4"/>
        <v>48.87682008368201</v>
      </c>
      <c r="S31" s="8"/>
      <c r="T31" s="3"/>
      <c r="U31" s="23"/>
      <c r="V31" s="12">
        <f t="shared" si="0"/>
        <v>100</v>
      </c>
      <c r="W31" s="12">
        <f t="shared" si="1"/>
        <v>91.7853</v>
      </c>
      <c r="X31" s="12">
        <f t="shared" si="6"/>
        <v>0</v>
      </c>
      <c r="Y31" s="12"/>
      <c r="Z31" s="12">
        <f t="shared" si="2"/>
        <v>0.0335</v>
      </c>
    </row>
    <row r="32" spans="1:26" s="2" customFormat="1" ht="15.75">
      <c r="A32" s="51">
        <f t="shared" si="5"/>
        <v>19</v>
      </c>
      <c r="B32" s="13">
        <v>91.8043</v>
      </c>
      <c r="C32" s="13">
        <v>4.1702</v>
      </c>
      <c r="D32" s="13">
        <v>0.6909</v>
      </c>
      <c r="E32" s="13">
        <v>0.1014</v>
      </c>
      <c r="F32" s="13">
        <v>0.1658</v>
      </c>
      <c r="G32" s="13">
        <v>0.0334</v>
      </c>
      <c r="H32" s="13">
        <v>0.0085</v>
      </c>
      <c r="I32" s="13">
        <v>2.9307</v>
      </c>
      <c r="J32" s="13">
        <v>0.0948</v>
      </c>
      <c r="K32" s="13"/>
      <c r="L32" s="13"/>
      <c r="M32" s="21"/>
      <c r="N32" s="13">
        <v>0.7222</v>
      </c>
      <c r="O32" s="14">
        <v>8149.745</v>
      </c>
      <c r="P32" s="14">
        <v>11664.05</v>
      </c>
      <c r="Q32" s="33">
        <f t="shared" si="3"/>
        <v>34.099351464435145</v>
      </c>
      <c r="R32" s="33">
        <f t="shared" si="4"/>
        <v>48.80355648535565</v>
      </c>
      <c r="S32" s="8"/>
      <c r="T32" s="8"/>
      <c r="U32" s="9"/>
      <c r="V32" s="12">
        <f t="shared" si="0"/>
        <v>100</v>
      </c>
      <c r="W32" s="12">
        <f t="shared" si="1"/>
        <v>91.8043</v>
      </c>
      <c r="X32" s="12">
        <f t="shared" si="6"/>
        <v>0</v>
      </c>
      <c r="Y32" s="12"/>
      <c r="Z32" s="12">
        <f t="shared" si="2"/>
        <v>0.0334</v>
      </c>
    </row>
    <row r="33" spans="1:26" s="2" customFormat="1" ht="15.75">
      <c r="A33" s="51">
        <f t="shared" si="5"/>
        <v>20</v>
      </c>
      <c r="B33" s="13">
        <v>92.1391</v>
      </c>
      <c r="C33" s="13">
        <v>4.0615</v>
      </c>
      <c r="D33" s="13">
        <v>0.6844</v>
      </c>
      <c r="E33" s="13">
        <v>0.0994</v>
      </c>
      <c r="F33" s="13">
        <v>0.1602</v>
      </c>
      <c r="G33" s="13">
        <v>0.0382</v>
      </c>
      <c r="H33" s="13">
        <v>0.0111</v>
      </c>
      <c r="I33" s="13">
        <v>2.7219</v>
      </c>
      <c r="J33" s="13">
        <v>0.0841</v>
      </c>
      <c r="K33" s="13"/>
      <c r="L33" s="13"/>
      <c r="M33" s="21"/>
      <c r="N33" s="13">
        <v>0.7204</v>
      </c>
      <c r="O33" s="14">
        <v>8160.268</v>
      </c>
      <c r="P33" s="14">
        <v>11694.36</v>
      </c>
      <c r="Q33" s="33">
        <f t="shared" si="3"/>
        <v>34.143380753138075</v>
      </c>
      <c r="R33" s="33">
        <f t="shared" si="4"/>
        <v>48.93037656903766</v>
      </c>
      <c r="S33" s="8"/>
      <c r="T33" s="8"/>
      <c r="U33" s="10"/>
      <c r="V33" s="12">
        <f t="shared" si="0"/>
        <v>99.99990000000001</v>
      </c>
      <c r="W33" s="12">
        <f t="shared" si="1"/>
        <v>92.13919999999999</v>
      </c>
      <c r="X33" s="12">
        <f t="shared" si="6"/>
        <v>9.99999999891088E-05</v>
      </c>
      <c r="Y33" s="12"/>
      <c r="Z33" s="12">
        <f t="shared" si="2"/>
        <v>0.0382</v>
      </c>
    </row>
    <row r="34" spans="1:26" s="2" customFormat="1" ht="15.75">
      <c r="A34" s="50">
        <f t="shared" si="5"/>
        <v>21</v>
      </c>
      <c r="B34" s="13">
        <v>91.7598</v>
      </c>
      <c r="C34" s="13">
        <v>4.1451</v>
      </c>
      <c r="D34" s="13">
        <v>0.6897</v>
      </c>
      <c r="E34" s="13">
        <v>0.0971</v>
      </c>
      <c r="F34" s="13">
        <v>0.163</v>
      </c>
      <c r="G34" s="13">
        <v>0.0341</v>
      </c>
      <c r="H34" s="13">
        <v>0.0099</v>
      </c>
      <c r="I34" s="13">
        <v>3.0192</v>
      </c>
      <c r="J34" s="13">
        <v>0.0822</v>
      </c>
      <c r="K34" s="13"/>
      <c r="L34" s="13"/>
      <c r="M34" s="8"/>
      <c r="N34" s="13">
        <v>0.7223</v>
      </c>
      <c r="O34" s="14">
        <v>8141.22</v>
      </c>
      <c r="P34" s="14">
        <v>11651.4</v>
      </c>
      <c r="Q34" s="33">
        <f t="shared" si="3"/>
        <v>34.063682008368204</v>
      </c>
      <c r="R34" s="33">
        <f t="shared" si="4"/>
        <v>48.75062761506276</v>
      </c>
      <c r="S34" s="8"/>
      <c r="T34" s="8"/>
      <c r="U34" s="10"/>
      <c r="V34" s="12">
        <f t="shared" si="0"/>
        <v>100.00009999999999</v>
      </c>
      <c r="W34" s="12">
        <f t="shared" si="1"/>
        <v>91.75970000000001</v>
      </c>
      <c r="X34" s="12">
        <f t="shared" si="6"/>
        <v>-9.99999999891088E-05</v>
      </c>
      <c r="Y34" s="12"/>
      <c r="Z34" s="12">
        <f t="shared" si="2"/>
        <v>0.0341</v>
      </c>
    </row>
    <row r="35" spans="1:26" s="2" customFormat="1" ht="15.75">
      <c r="A35" s="51">
        <f t="shared" si="5"/>
        <v>22</v>
      </c>
      <c r="B35" s="13">
        <v>91.8371</v>
      </c>
      <c r="C35" s="13">
        <v>4.1406</v>
      </c>
      <c r="D35" s="13">
        <v>0.6701</v>
      </c>
      <c r="E35" s="13">
        <v>0.1004</v>
      </c>
      <c r="F35" s="13">
        <v>0.1639</v>
      </c>
      <c r="G35" s="13">
        <v>0.0307</v>
      </c>
      <c r="H35" s="13">
        <v>0.0092</v>
      </c>
      <c r="I35" s="13">
        <v>2.9598</v>
      </c>
      <c r="J35" s="13">
        <v>0.0884</v>
      </c>
      <c r="K35" s="13"/>
      <c r="L35" s="13"/>
      <c r="M35" s="13"/>
      <c r="N35" s="13">
        <v>0.7218</v>
      </c>
      <c r="O35" s="14">
        <v>8142.474</v>
      </c>
      <c r="P35" s="14">
        <v>11657.47</v>
      </c>
      <c r="Q35" s="33">
        <f t="shared" si="3"/>
        <v>34.068928870292886</v>
      </c>
      <c r="R35" s="33">
        <f t="shared" si="4"/>
        <v>48.77602510460251</v>
      </c>
      <c r="S35" s="8"/>
      <c r="T35" s="8"/>
      <c r="U35" s="10"/>
      <c r="V35" s="12">
        <f t="shared" si="0"/>
        <v>100.0002</v>
      </c>
      <c r="W35" s="12">
        <f t="shared" si="1"/>
        <v>91.8369</v>
      </c>
      <c r="X35" s="12">
        <f t="shared" si="6"/>
        <v>-0.0002000000000066393</v>
      </c>
      <c r="Y35" s="12"/>
      <c r="Z35" s="12">
        <f t="shared" si="2"/>
        <v>0.0307</v>
      </c>
    </row>
    <row r="36" spans="1:26" s="2" customFormat="1" ht="15.75">
      <c r="A36" s="50">
        <f t="shared" si="5"/>
        <v>23</v>
      </c>
      <c r="B36" s="13">
        <v>91.7127</v>
      </c>
      <c r="C36" s="13">
        <v>4.2105</v>
      </c>
      <c r="D36" s="13">
        <v>0.6765</v>
      </c>
      <c r="E36" s="13">
        <v>0.0989</v>
      </c>
      <c r="F36" s="13">
        <v>0.1672</v>
      </c>
      <c r="G36" s="13">
        <v>0.0345</v>
      </c>
      <c r="H36" s="13">
        <v>0.0101</v>
      </c>
      <c r="I36" s="13">
        <v>3.0028</v>
      </c>
      <c r="J36" s="13">
        <v>0.0867</v>
      </c>
      <c r="K36" s="13"/>
      <c r="L36" s="13"/>
      <c r="M36" s="21"/>
      <c r="N36" s="13">
        <v>0.7226</v>
      </c>
      <c r="O36" s="14">
        <v>8145.926</v>
      </c>
      <c r="P36" s="14">
        <v>11655.35</v>
      </c>
      <c r="Q36" s="33">
        <f t="shared" si="3"/>
        <v>34.08337238493724</v>
      </c>
      <c r="R36" s="33">
        <f t="shared" si="4"/>
        <v>48.76715481171548</v>
      </c>
      <c r="S36" s="8"/>
      <c r="T36" s="3"/>
      <c r="U36" s="23"/>
      <c r="V36" s="29">
        <f t="shared" si="0"/>
        <v>99.99989999999997</v>
      </c>
      <c r="W36" s="29">
        <f t="shared" si="1"/>
        <v>91.71280000000003</v>
      </c>
      <c r="X36" s="29">
        <f t="shared" si="6"/>
        <v>0.00010000000003174137</v>
      </c>
      <c r="Y36" s="26"/>
      <c r="Z36" s="12">
        <f t="shared" si="2"/>
        <v>0.0345</v>
      </c>
    </row>
    <row r="37" spans="1:26" s="2" customFormat="1" ht="15.75">
      <c r="A37" s="63">
        <f t="shared" si="5"/>
        <v>24</v>
      </c>
      <c r="B37" s="13">
        <v>91.7409</v>
      </c>
      <c r="C37" s="13">
        <v>4.1813</v>
      </c>
      <c r="D37" s="13">
        <v>0.6976</v>
      </c>
      <c r="E37" s="13">
        <v>0.0996</v>
      </c>
      <c r="F37" s="13">
        <v>0.1661</v>
      </c>
      <c r="G37" s="13">
        <v>0.033</v>
      </c>
      <c r="H37" s="13">
        <v>0.0101</v>
      </c>
      <c r="I37" s="13">
        <v>2.9582</v>
      </c>
      <c r="J37" s="13">
        <v>0.1132</v>
      </c>
      <c r="K37" s="13"/>
      <c r="L37" s="13"/>
      <c r="M37" s="21"/>
      <c r="N37" s="13">
        <v>0.7227</v>
      </c>
      <c r="O37" s="14">
        <v>8147.715</v>
      </c>
      <c r="P37" s="14">
        <v>11656.94</v>
      </c>
      <c r="Q37" s="33">
        <f t="shared" si="3"/>
        <v>34.09085774058578</v>
      </c>
      <c r="R37" s="33">
        <f t="shared" si="4"/>
        <v>48.773807531380754</v>
      </c>
      <c r="S37" s="8"/>
      <c r="T37" s="8"/>
      <c r="U37" s="10"/>
      <c r="V37" s="29">
        <f t="shared" si="0"/>
        <v>100</v>
      </c>
      <c r="W37" s="29">
        <f t="shared" si="1"/>
        <v>91.7409</v>
      </c>
      <c r="X37" s="29">
        <f t="shared" si="6"/>
        <v>0</v>
      </c>
      <c r="Y37" s="26"/>
      <c r="Z37" s="12">
        <f t="shared" si="2"/>
        <v>0.033</v>
      </c>
    </row>
    <row r="38" spans="1:26" s="2" customFormat="1" ht="15.75">
      <c r="A38" s="49">
        <f t="shared" si="5"/>
        <v>25</v>
      </c>
      <c r="B38" s="13">
        <v>91.7738</v>
      </c>
      <c r="C38" s="13">
        <v>4.2147</v>
      </c>
      <c r="D38" s="13">
        <v>0.6814</v>
      </c>
      <c r="E38" s="13">
        <v>0.1138</v>
      </c>
      <c r="F38" s="13">
        <v>0.1864</v>
      </c>
      <c r="G38" s="13">
        <v>0.0357</v>
      </c>
      <c r="H38" s="13">
        <v>0.0097</v>
      </c>
      <c r="I38" s="13">
        <v>2.8708</v>
      </c>
      <c r="J38" s="13">
        <v>0.1138</v>
      </c>
      <c r="K38" s="13"/>
      <c r="L38" s="13"/>
      <c r="M38" s="21"/>
      <c r="N38" s="13">
        <v>0.7229</v>
      </c>
      <c r="O38" s="14">
        <v>8161.646</v>
      </c>
      <c r="P38" s="14">
        <v>11674.65</v>
      </c>
      <c r="Q38" s="33">
        <f t="shared" si="3"/>
        <v>34.149146443514645</v>
      </c>
      <c r="R38" s="33">
        <f t="shared" si="4"/>
        <v>48.847907949790795</v>
      </c>
      <c r="S38" s="8"/>
      <c r="T38" s="8"/>
      <c r="U38" s="10"/>
      <c r="V38" s="29">
        <f t="shared" si="0"/>
        <v>100.00009999999999</v>
      </c>
      <c r="W38" s="29">
        <f t="shared" si="1"/>
        <v>91.7737</v>
      </c>
      <c r="X38" s="29">
        <f t="shared" si="6"/>
        <v>-9.99999999891088E-05</v>
      </c>
      <c r="Y38" s="26"/>
      <c r="Z38" s="12">
        <f t="shared" si="2"/>
        <v>0.0357</v>
      </c>
    </row>
    <row r="39" spans="1:26" s="2" customFormat="1" ht="15.75">
      <c r="A39" s="51">
        <f t="shared" si="5"/>
        <v>26</v>
      </c>
      <c r="B39" s="13">
        <v>91.8849</v>
      </c>
      <c r="C39" s="13">
        <v>4.2484</v>
      </c>
      <c r="D39" s="13">
        <v>0.671</v>
      </c>
      <c r="E39" s="13">
        <v>0.1166</v>
      </c>
      <c r="F39" s="13">
        <v>0.1888</v>
      </c>
      <c r="G39" s="13">
        <v>0.0355</v>
      </c>
      <c r="H39" s="13">
        <v>0.0091</v>
      </c>
      <c r="I39" s="13">
        <v>2.7506</v>
      </c>
      <c r="J39" s="13">
        <v>0.0952</v>
      </c>
      <c r="K39" s="13"/>
      <c r="L39" s="13"/>
      <c r="M39" s="21"/>
      <c r="N39" s="13">
        <v>0.7223</v>
      </c>
      <c r="O39" s="14">
        <v>8174.314</v>
      </c>
      <c r="P39" s="14">
        <v>11698.14</v>
      </c>
      <c r="Q39" s="33">
        <f t="shared" si="3"/>
        <v>34.20215062761507</v>
      </c>
      <c r="R39" s="33">
        <f t="shared" si="4"/>
        <v>48.946192468619245</v>
      </c>
      <c r="S39" s="8"/>
      <c r="T39" s="8"/>
      <c r="U39" s="10"/>
      <c r="V39" s="29">
        <f t="shared" si="0"/>
        <v>100.00010000000003</v>
      </c>
      <c r="W39" s="29">
        <f t="shared" si="1"/>
        <v>91.88479999999997</v>
      </c>
      <c r="X39" s="29">
        <f t="shared" si="6"/>
        <v>-0.00010000000003174137</v>
      </c>
      <c r="Y39" s="26"/>
      <c r="Z39" s="12">
        <f t="shared" si="2"/>
        <v>0.0355</v>
      </c>
    </row>
    <row r="40" spans="1:26" s="2" customFormat="1" ht="15.75">
      <c r="A40" s="50">
        <f t="shared" si="5"/>
        <v>27</v>
      </c>
      <c r="B40" s="13">
        <v>91.8469</v>
      </c>
      <c r="C40" s="13">
        <v>4.2007</v>
      </c>
      <c r="D40" s="13">
        <v>0.6771</v>
      </c>
      <c r="E40" s="13">
        <v>0.1006</v>
      </c>
      <c r="F40" s="13">
        <v>0.1587</v>
      </c>
      <c r="G40" s="13">
        <v>0.0382</v>
      </c>
      <c r="H40" s="13">
        <v>0.0095</v>
      </c>
      <c r="I40" s="13">
        <v>2.8397</v>
      </c>
      <c r="J40" s="13">
        <v>0.1287</v>
      </c>
      <c r="K40" s="13"/>
      <c r="L40" s="13"/>
      <c r="M40" s="21"/>
      <c r="N40" s="13">
        <v>0.7222</v>
      </c>
      <c r="O40" s="14">
        <v>8154.523</v>
      </c>
      <c r="P40" s="14">
        <v>11671.17</v>
      </c>
      <c r="Q40" s="33">
        <f t="shared" si="3"/>
        <v>34.11934309623431</v>
      </c>
      <c r="R40" s="33">
        <f t="shared" si="4"/>
        <v>48.833347280334735</v>
      </c>
      <c r="S40" s="32"/>
      <c r="T40" s="32"/>
      <c r="U40" s="64"/>
      <c r="V40" s="29">
        <f t="shared" si="0"/>
        <v>100.00009999999999</v>
      </c>
      <c r="W40" s="29">
        <f t="shared" si="1"/>
        <v>91.84680000000002</v>
      </c>
      <c r="X40" s="29">
        <f t="shared" si="6"/>
        <v>-9.99999999891088E-05</v>
      </c>
      <c r="Y40" s="26"/>
      <c r="Z40" s="12">
        <f t="shared" si="2"/>
        <v>0.0382</v>
      </c>
    </row>
    <row r="41" spans="1:26" s="2" customFormat="1" ht="15.75">
      <c r="A41" s="49">
        <f t="shared" si="5"/>
        <v>28</v>
      </c>
      <c r="B41" s="13">
        <v>91.9229</v>
      </c>
      <c r="C41" s="13">
        <v>4.1187</v>
      </c>
      <c r="D41" s="13">
        <v>0.6817</v>
      </c>
      <c r="E41" s="13">
        <v>0.1048</v>
      </c>
      <c r="F41" s="13">
        <v>0.1674</v>
      </c>
      <c r="G41" s="13">
        <v>0.0393</v>
      </c>
      <c r="H41" s="13">
        <v>0.01</v>
      </c>
      <c r="I41" s="13">
        <v>2.8436</v>
      </c>
      <c r="J41" s="13">
        <v>0.1115</v>
      </c>
      <c r="K41" s="13"/>
      <c r="L41" s="13"/>
      <c r="M41" s="21"/>
      <c r="N41" s="13">
        <v>0.7218</v>
      </c>
      <c r="O41" s="14">
        <v>8153.857</v>
      </c>
      <c r="P41" s="14">
        <v>11673.04</v>
      </c>
      <c r="Q41" s="33">
        <f t="shared" si="3"/>
        <v>34.11655648535565</v>
      </c>
      <c r="R41" s="33">
        <f t="shared" si="4"/>
        <v>48.84117154811716</v>
      </c>
      <c r="S41" s="16"/>
      <c r="T41" s="16"/>
      <c r="U41" s="20"/>
      <c r="V41" s="29">
        <f t="shared" si="0"/>
        <v>99.99990000000001</v>
      </c>
      <c r="W41" s="29">
        <f t="shared" si="1"/>
        <v>91.92299999999999</v>
      </c>
      <c r="X41" s="29">
        <f t="shared" si="6"/>
        <v>9.99999999891088E-05</v>
      </c>
      <c r="Y41" s="26"/>
      <c r="Z41" s="12">
        <f t="shared" si="2"/>
        <v>0.0393</v>
      </c>
    </row>
    <row r="42" spans="1:26" s="2" customFormat="1" ht="16.5" thickBot="1">
      <c r="A42" s="65">
        <f t="shared" si="5"/>
        <v>29</v>
      </c>
      <c r="B42" s="66">
        <v>91.7568</v>
      </c>
      <c r="C42" s="66">
        <v>4.2544</v>
      </c>
      <c r="D42" s="66">
        <v>0.6914</v>
      </c>
      <c r="E42" s="66">
        <v>0.1136</v>
      </c>
      <c r="F42" s="66">
        <v>0.1854</v>
      </c>
      <c r="G42" s="66">
        <v>0.0351</v>
      </c>
      <c r="H42" s="66">
        <v>0.009</v>
      </c>
      <c r="I42" s="66">
        <v>2.8179</v>
      </c>
      <c r="J42" s="66">
        <v>0.1363</v>
      </c>
      <c r="K42" s="66"/>
      <c r="L42" s="66"/>
      <c r="M42" s="67"/>
      <c r="N42" s="66">
        <v>0.7232</v>
      </c>
      <c r="O42" s="68">
        <v>8167.26</v>
      </c>
      <c r="P42" s="68">
        <v>11680.13</v>
      </c>
      <c r="Q42" s="69">
        <f t="shared" si="3"/>
        <v>34.1726359832636</v>
      </c>
      <c r="R42" s="69">
        <f t="shared" si="4"/>
        <v>48.870836820083674</v>
      </c>
      <c r="S42" s="70"/>
      <c r="T42" s="70"/>
      <c r="U42" s="71"/>
      <c r="V42" s="29">
        <f t="shared" si="0"/>
        <v>99.99990000000001</v>
      </c>
      <c r="W42" s="29">
        <f t="shared" si="1"/>
        <v>91.75689999999999</v>
      </c>
      <c r="X42" s="29">
        <f t="shared" si="6"/>
        <v>9.99999999891088E-05</v>
      </c>
      <c r="Y42" s="26"/>
      <c r="Z42" s="12">
        <f t="shared" si="2"/>
        <v>0.0351</v>
      </c>
    </row>
    <row r="43" spans="1:25" ht="21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27"/>
      <c r="W43" s="27"/>
      <c r="X43" s="27"/>
      <c r="Y43" s="28"/>
    </row>
    <row r="44" spans="1:24" ht="21.75" customHeight="1">
      <c r="A44" s="5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"/>
      <c r="W44" s="4"/>
      <c r="X44" s="4"/>
    </row>
    <row r="45" spans="3:30" ht="15.75">
      <c r="C45" s="34" t="s">
        <v>22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>
        <v>2016</v>
      </c>
      <c r="AD45" s="36"/>
    </row>
    <row r="46" spans="2:30" ht="15.75">
      <c r="B46" s="37"/>
      <c r="C46" s="37" t="s">
        <v>23</v>
      </c>
      <c r="D46" s="37"/>
      <c r="E46" s="37"/>
      <c r="F46" s="37"/>
      <c r="G46" s="37"/>
      <c r="H46" s="37"/>
      <c r="I46" s="37"/>
      <c r="J46" s="37"/>
      <c r="K46" s="37"/>
      <c r="L46" s="37"/>
      <c r="M46" s="38" t="s">
        <v>24</v>
      </c>
      <c r="N46" s="37"/>
      <c r="O46" s="38" t="s">
        <v>25</v>
      </c>
      <c r="P46" s="37"/>
      <c r="Q46" s="37"/>
      <c r="R46" s="37"/>
      <c r="S46" s="37"/>
      <c r="T46" s="37"/>
      <c r="U46" s="38" t="s">
        <v>26</v>
      </c>
      <c r="V46" s="38"/>
      <c r="W46" s="38"/>
      <c r="X46" s="37"/>
      <c r="Y46" s="37"/>
      <c r="Z46" s="37"/>
      <c r="AD46" s="36"/>
    </row>
    <row r="47" spans="2:30" ht="15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7"/>
      <c r="O47" s="38"/>
      <c r="P47" s="37"/>
      <c r="Q47" s="37"/>
      <c r="R47" s="37"/>
      <c r="S47" s="37"/>
      <c r="T47" s="37"/>
      <c r="U47" s="38"/>
      <c r="V47" s="38"/>
      <c r="W47" s="38"/>
      <c r="X47" s="37"/>
      <c r="Y47" s="37"/>
      <c r="Z47" s="37"/>
      <c r="AD47" s="36"/>
    </row>
    <row r="48" spans="3:30" ht="18" customHeight="1">
      <c r="C48" s="34" t="s">
        <v>27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2016</v>
      </c>
      <c r="AD48" s="36"/>
    </row>
    <row r="49" spans="2:30" ht="15.75">
      <c r="B49" s="37"/>
      <c r="C49" s="37" t="s">
        <v>28</v>
      </c>
      <c r="D49" s="37"/>
      <c r="E49" s="37"/>
      <c r="F49" s="37"/>
      <c r="G49" s="37"/>
      <c r="H49" s="37"/>
      <c r="I49" s="37"/>
      <c r="J49" s="37"/>
      <c r="K49" s="37"/>
      <c r="L49" s="37"/>
      <c r="M49" s="38" t="s">
        <v>24</v>
      </c>
      <c r="N49" s="37"/>
      <c r="O49" s="38" t="s">
        <v>25</v>
      </c>
      <c r="P49" s="37"/>
      <c r="Q49" s="37"/>
      <c r="R49" s="37"/>
      <c r="S49" s="37"/>
      <c r="T49" s="37"/>
      <c r="U49" s="38" t="s">
        <v>26</v>
      </c>
      <c r="V49" s="38"/>
      <c r="W49" s="38"/>
      <c r="X49" s="37"/>
      <c r="Y49" s="37"/>
      <c r="Z49" s="37"/>
      <c r="AD49" s="36"/>
    </row>
    <row r="50" spans="1:24" ht="12.75" customHeight="1">
      <c r="A50" s="54"/>
      <c r="C50" s="19"/>
      <c r="D50" s="19"/>
      <c r="E50" s="19"/>
      <c r="F50" s="19"/>
      <c r="G50" s="19"/>
      <c r="H50" s="19"/>
      <c r="I50" s="19"/>
      <c r="J50" s="19"/>
      <c r="K50" s="7"/>
      <c r="L50" s="7"/>
      <c r="P50" s="18"/>
      <c r="Q50" s="18"/>
      <c r="R50" s="18"/>
      <c r="S50" s="18"/>
      <c r="T50" s="18"/>
      <c r="U50" s="18"/>
      <c r="V50" s="5"/>
      <c r="W50" s="5"/>
      <c r="X50" s="5"/>
    </row>
    <row r="51" spans="1:24" ht="12.75" customHeight="1">
      <c r="A51" s="82"/>
      <c r="B51" s="82"/>
      <c r="C51" s="82"/>
      <c r="D51" s="82"/>
      <c r="E51" s="82"/>
      <c r="F51" s="8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>
      <c r="A52" s="80"/>
      <c r="B52" s="80"/>
      <c r="C52" s="8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>
      <c r="A53" s="5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5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5"/>
      <c r="W89" s="5"/>
      <c r="X89" s="5"/>
    </row>
    <row r="90" spans="1:24" ht="15.75">
      <c r="A90" s="5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5"/>
      <c r="W90" s="5"/>
      <c r="X90" s="5"/>
    </row>
    <row r="91" spans="1:24" ht="15.75">
      <c r="A91" s="5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22:24" ht="15.75">
      <c r="V723" s="5"/>
      <c r="W723" s="5"/>
      <c r="X723" s="5"/>
    </row>
    <row r="724" spans="22:24" ht="15.75"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6"/>
      <c r="W798" s="6"/>
      <c r="X798" s="6"/>
    </row>
    <row r="799" spans="22:24" ht="15.75">
      <c r="V799" s="6"/>
      <c r="W799" s="6"/>
      <c r="X799" s="6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</sheetData>
  <sheetProtection/>
  <mergeCells count="30">
    <mergeCell ref="U11:U13"/>
    <mergeCell ref="A7:U7"/>
    <mergeCell ref="A8:U8"/>
    <mergeCell ref="A9:U9"/>
    <mergeCell ref="P11:P12"/>
    <mergeCell ref="B12:B13"/>
    <mergeCell ref="C12:C13"/>
    <mergeCell ref="D12:D13"/>
    <mergeCell ref="B11:K11"/>
    <mergeCell ref="O11:O12"/>
    <mergeCell ref="A52:C52"/>
    <mergeCell ref="A43:U43"/>
    <mergeCell ref="A51:F51"/>
    <mergeCell ref="T11:T13"/>
    <mergeCell ref="S11:S13"/>
    <mergeCell ref="H12:H13"/>
    <mergeCell ref="G12:G13"/>
    <mergeCell ref="K12:K13"/>
    <mergeCell ref="N11:N12"/>
    <mergeCell ref="A11:A13"/>
    <mergeCell ref="W2:Y2"/>
    <mergeCell ref="E12:E13"/>
    <mergeCell ref="J12:J13"/>
    <mergeCell ref="M11:M13"/>
    <mergeCell ref="I12:I13"/>
    <mergeCell ref="F12:F13"/>
    <mergeCell ref="N13:R13"/>
    <mergeCell ref="Q11:Q12"/>
    <mergeCell ref="R11:R12"/>
    <mergeCell ref="L11:L13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2016-03-10T10:35:32Z</cp:lastPrinted>
  <dcterms:created xsi:type="dcterms:W3CDTF">2001-04-13T11:24:39Z</dcterms:created>
  <dcterms:modified xsi:type="dcterms:W3CDTF">2016-03-10T10:35:36Z</dcterms:modified>
  <cp:category/>
  <cp:version/>
  <cp:contentType/>
  <cp:contentStatus/>
</cp:coreProperties>
</file>