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(2)'!$A$1:$Z$54</definedName>
  </definedNames>
  <calcPr calcId="144525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<sst xmlns="http://schemas.openxmlformats.org/spreadsheetml/2006/main" count="55" uniqueCount="53">
  <si>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</si>
  <si>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</si>
  <si>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</si>
  <si>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</si>
  <si>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</si>
  <si>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</si>
  <si>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</si>
  <si>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</si>
  <si>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</si>
  <si>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</si>
  <si>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</si>
  <si>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</si>
  <si>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</si>
  <si>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</si>
  <si>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</si>
  <si>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</si>
  <si>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</si>
  <si>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</si>
  <si>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</si>
  <si>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</si>
  <si>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</si>
  <si>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</si>
  <si>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</si>
  <si>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</si>
  <si>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</si>
  <si>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</si>
  <si>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</si>
  <si>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</si>
  <si>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</si>
  <si>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</si>
  <si>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</si>
  <si>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</si>
  <si>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</si>
  <si>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</si>
  <si>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</si>
  <si>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</si>
  <si>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</si>
  <si>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</si>
  <si>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</si>
  <si>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</si>
  <si>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</si>
  <si>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Хімік  І категорії</t>
  </si>
  <si>
    <t>Н.Сапіжак</t>
  </si>
  <si>
    <t>переданого Богородчанським ЛВУМГ та прийнятого  ПАТ "Чернівцігаз"</t>
  </si>
  <si>
    <t>по    ГРС Чорногузи</t>
  </si>
  <si>
    <t>маршрут № 409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</si>
  <si>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</si>
  <si>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</si>
  <si>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</si>
  <si>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</si>
  <si>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</si>
  <si>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ГРС Чорногузи  за період з 6.12.2016 р. по 4.01.2017 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</si>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</sst>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166" fontId="11" fillId="0" borderId="11" xfId="0" applyNumberFormat="1" applyFont="1" applyBorder="1" applyAlignment="1" applyProtection="1">
      <alignment horizontal="center" vertical="center" wrapText="1"/>
      <protection locked="0"/>
    </xf>
    <xf numFmtId="167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164" fontId="0" fillId="0" borderId="0" xfId="0" applyNumberFormat="1"/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5" fillId="0" borderId="7" xfId="0" applyNumberFormat="1" applyFont="1" applyBorder="1" applyAlignment="1" applyProtection="1">
      <alignment horizontal="center" wrapText="1"/>
      <protection locked="0"/>
    </xf>
    <xf numFmtId="4" fontId="5" fillId="0" borderId="37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Alignment="1"/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167" fontId="11" fillId="0" borderId="4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view="pageBreakPreview" topLeftCell="C11" zoomScale="75" zoomScaleNormal="70" zoomScaleSheetLayoutView="75" workbookViewId="0">
      <selection activeCell="Z41" sqref="Z41"/>
    </sheetView>
  </sheetViews>
  <sheetFormatPr defaultColWidth="9.140625" defaultRowHeight="15" x14ac:dyDescent="0.25"/>
  <cols>
    <col min="1" max="1" width="4.85546875" style="1" customWidth="1"/>
    <col min="2" max="2" width="8.42578125" style="1" customWidth="1"/>
    <col min="3" max="4" width="7.28515625" style="1" customWidth="1"/>
    <col min="5" max="5" width="7.42578125" style="1" customWidth="1"/>
    <col min="6" max="14" width="7.28515625" style="1" customWidth="1"/>
    <col min="15" max="20" width="6.140625" style="1" customWidth="1"/>
    <col min="21" max="22" width="6" style="1" customWidth="1"/>
    <col min="23" max="25" width="6.140625" style="1" customWidth="1"/>
    <col min="26" max="26" width="18.85546875" style="1" customWidth="1"/>
    <col min="27" max="27" width="10.28515625" style="1" customWidth="1"/>
    <col min="28" max="28" width="7.5703125" style="1" bestFit="1" customWidth="1"/>
    <col min="29" max="29" width="9.5703125" style="1" bestFit="1" customWidth="1"/>
    <col min="30" max="30" width="7.5703125" style="1" bestFit="1" customWidth="1"/>
    <col min="31" max="31" width="10.28515625" style="1" bestFit="1" customWidth="1"/>
    <col min="32" max="16384" width="9.140625" style="1"/>
  </cols>
  <sheetData>
    <row r="1" spans="1:31" ht="18.75" x14ac:dyDescent="0.25">
      <c r="A1" s="17" t="s">
        <v>15</v>
      </c>
      <c r="B1" s="18"/>
      <c r="C1" s="18"/>
      <c r="D1" s="18"/>
      <c r="E1" s="18"/>
      <c r="F1" s="18"/>
      <c r="H1" s="87" t="s">
        <v>4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31" ht="18.75" x14ac:dyDescent="0.25">
      <c r="A2" s="17" t="s">
        <v>36</v>
      </c>
      <c r="B2" s="18"/>
      <c r="C2" s="19"/>
      <c r="D2" s="18"/>
      <c r="E2" s="18"/>
      <c r="F2" s="18"/>
      <c r="G2" s="2"/>
      <c r="H2" s="87" t="s">
        <v>43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31" ht="24.6" customHeight="1" x14ac:dyDescent="0.25">
      <c r="A3" s="17" t="s">
        <v>37</v>
      </c>
      <c r="B3" s="18"/>
      <c r="C3" s="20"/>
      <c r="D3" s="18"/>
      <c r="E3" s="18"/>
      <c r="F3" s="18"/>
      <c r="G3" s="2"/>
      <c r="H3" s="89" t="s">
        <v>44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21"/>
    </row>
    <row r="4" spans="1:31" ht="18.75" x14ac:dyDescent="0.3">
      <c r="A4" s="17" t="s">
        <v>16</v>
      </c>
      <c r="B4" s="18"/>
      <c r="C4" s="18"/>
      <c r="D4" s="18"/>
      <c r="E4" s="18"/>
      <c r="F4" s="18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46" t="s">
        <v>45</v>
      </c>
      <c r="W4" s="9"/>
      <c r="X4" s="9"/>
      <c r="Y4" s="9"/>
      <c r="Z4" s="9"/>
    </row>
    <row r="5" spans="1:31" ht="18.75" x14ac:dyDescent="0.3">
      <c r="A5" s="17" t="s">
        <v>40</v>
      </c>
      <c r="B5" s="18"/>
      <c r="C5" s="18"/>
      <c r="D5" s="18"/>
      <c r="E5" s="18"/>
      <c r="F5" s="18"/>
      <c r="G5" s="2"/>
      <c r="H5" s="2"/>
      <c r="I5" s="75" t="s">
        <v>51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">
      <c r="A7" s="73" t="s">
        <v>0</v>
      </c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7" t="s">
        <v>38</v>
      </c>
      <c r="O7" s="83"/>
      <c r="P7" s="83"/>
      <c r="Q7" s="83"/>
      <c r="R7" s="83"/>
      <c r="S7" s="83"/>
      <c r="T7" s="84"/>
      <c r="U7" s="99" t="s">
        <v>20</v>
      </c>
      <c r="V7" s="101" t="s">
        <v>2</v>
      </c>
      <c r="W7" s="91" t="s">
        <v>12</v>
      </c>
      <c r="X7" s="91" t="s">
        <v>13</v>
      </c>
      <c r="Y7" s="93" t="s">
        <v>14</v>
      </c>
      <c r="Z7" s="73" t="s">
        <v>11</v>
      </c>
    </row>
    <row r="8" spans="1:31" ht="16.5" customHeight="1" thickBot="1" x14ac:dyDescent="0.3">
      <c r="A8" s="74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6" t="s">
        <v>21</v>
      </c>
      <c r="O8" s="105" t="s">
        <v>39</v>
      </c>
      <c r="P8" s="106"/>
      <c r="Q8" s="106"/>
      <c r="R8" s="106"/>
      <c r="S8" s="106"/>
      <c r="T8" s="107"/>
      <c r="U8" s="100"/>
      <c r="V8" s="102"/>
      <c r="W8" s="92"/>
      <c r="X8" s="92"/>
      <c r="Y8" s="94"/>
      <c r="Z8" s="95"/>
    </row>
    <row r="9" spans="1:31" ht="15" customHeight="1" x14ac:dyDescent="0.25">
      <c r="A9" s="74"/>
      <c r="B9" s="85" t="s">
        <v>22</v>
      </c>
      <c r="C9" s="57" t="s">
        <v>23</v>
      </c>
      <c r="D9" s="57" t="s">
        <v>24</v>
      </c>
      <c r="E9" s="57" t="s">
        <v>29</v>
      </c>
      <c r="F9" s="57" t="s">
        <v>30</v>
      </c>
      <c r="G9" s="57" t="s">
        <v>27</v>
      </c>
      <c r="H9" s="57" t="s">
        <v>31</v>
      </c>
      <c r="I9" s="57" t="s">
        <v>28</v>
      </c>
      <c r="J9" s="57" t="s">
        <v>26</v>
      </c>
      <c r="K9" s="57" t="s">
        <v>25</v>
      </c>
      <c r="L9" s="57" t="s">
        <v>32</v>
      </c>
      <c r="M9" s="59" t="s">
        <v>33</v>
      </c>
      <c r="N9" s="97"/>
      <c r="O9" s="103" t="s">
        <v>5</v>
      </c>
      <c r="P9" s="93" t="s">
        <v>6</v>
      </c>
      <c r="Q9" s="57" t="s">
        <v>7</v>
      </c>
      <c r="R9" s="59" t="s">
        <v>8</v>
      </c>
      <c r="S9" s="57" t="s">
        <v>9</v>
      </c>
      <c r="T9" s="59" t="s">
        <v>10</v>
      </c>
      <c r="U9" s="100"/>
      <c r="V9" s="102"/>
      <c r="W9" s="92"/>
      <c r="X9" s="92"/>
      <c r="Y9" s="94"/>
      <c r="Z9" s="95"/>
    </row>
    <row r="10" spans="1:31" ht="92.25" customHeight="1" x14ac:dyDescent="0.25">
      <c r="A10" s="74"/>
      <c r="B10" s="8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0"/>
      <c r="N10" s="98"/>
      <c r="O10" s="104"/>
      <c r="P10" s="94"/>
      <c r="Q10" s="58"/>
      <c r="R10" s="60"/>
      <c r="S10" s="58"/>
      <c r="T10" s="60"/>
      <c r="U10" s="100"/>
      <c r="V10" s="102"/>
      <c r="W10" s="92"/>
      <c r="X10" s="92"/>
      <c r="Y10" s="94"/>
      <c r="Z10" s="95"/>
    </row>
    <row r="11" spans="1:31" ht="15.75" x14ac:dyDescent="0.25">
      <c r="A11" s="12">
        <v>1</v>
      </c>
      <c r="B11" s="22" t="s">
        <v>52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5">
        <v>33.793100000000003</v>
      </c>
      <c r="P11" s="26">
        <v>9.3870000000000005</v>
      </c>
      <c r="Q11" s="25">
        <v>37.488799999999998</v>
      </c>
      <c r="R11" s="26">
        <v>10.413600000000001</v>
      </c>
      <c r="S11" s="25">
        <v>49.517200000000003</v>
      </c>
      <c r="T11" s="26">
        <v>13.754799999999999</v>
      </c>
      <c r="U11" s="29"/>
      <c r="V11" s="24"/>
      <c r="W11" s="24"/>
      <c r="X11" s="24"/>
      <c r="Y11" s="27"/>
      <c r="Z11" s="44">
        <v>44116.38</v>
      </c>
      <c r="AA11" s="50">
        <f t="shared" ref="AA11:AA41" si="0">SUM(B11:M11)+$K$42+$N$42</f>
        <v>0</v>
      </c>
      <c r="AB11" s="11" t="str">
        <f>IF(AA11=100,"ОК"," ")</f>
        <v xml:space="preserve"> </v>
      </c>
      <c r="AC11" s="7"/>
      <c r="AD11" s="7"/>
      <c r="AE11" s="7"/>
    </row>
    <row r="12" spans="1:31" ht="15.75" x14ac:dyDescent="0.25">
      <c r="A12" s="12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5">
        <v>33.793100000000003</v>
      </c>
      <c r="P12" s="26">
        <v>9.3870000000000005</v>
      </c>
      <c r="Q12" s="25">
        <v>37.488799999999998</v>
      </c>
      <c r="R12" s="26">
        <v>10.413600000000001</v>
      </c>
      <c r="S12" s="25">
        <v>49.517200000000003</v>
      </c>
      <c r="T12" s="26">
        <v>13.754799999999999</v>
      </c>
      <c r="U12" s="28"/>
      <c r="V12" s="24"/>
      <c r="W12" s="24"/>
      <c r="X12" s="24"/>
      <c r="Y12" s="27"/>
      <c r="Z12" s="44">
        <v>44399.44</v>
      </c>
      <c r="AA12" s="50">
        <f t="shared" si="0"/>
        <v>0</v>
      </c>
      <c r="AB12" s="11" t="str">
        <f>IF(AA12=100,"ОК"," ")</f>
        <v xml:space="preserve"> </v>
      </c>
      <c r="AC12" s="7"/>
      <c r="AD12" s="7"/>
      <c r="AE12" s="7"/>
    </row>
    <row r="13" spans="1:31" ht="15.75" x14ac:dyDescent="0.25">
      <c r="A13" s="12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5">
        <v>33.793100000000003</v>
      </c>
      <c r="P13" s="26">
        <v>9.3870000000000005</v>
      </c>
      <c r="Q13" s="25">
        <v>37.488799999999998</v>
      </c>
      <c r="R13" s="26">
        <v>10.413600000000001</v>
      </c>
      <c r="S13" s="25">
        <v>49.517200000000003</v>
      </c>
      <c r="T13" s="26">
        <v>13.754799999999999</v>
      </c>
      <c r="U13" s="28"/>
      <c r="V13" s="24"/>
      <c r="W13" s="24"/>
      <c r="X13" s="24"/>
      <c r="Y13" s="27"/>
      <c r="Z13" s="44">
        <v>47585.22</v>
      </c>
      <c r="AA13" s="50">
        <f t="shared" si="0"/>
        <v>0</v>
      </c>
      <c r="AB13" s="11" t="str">
        <f>IF(AA13=100,"ОК"," ")</f>
        <v xml:space="preserve"> </v>
      </c>
      <c r="AC13" s="7"/>
      <c r="AD13" s="7"/>
      <c r="AE13" s="7"/>
    </row>
    <row r="14" spans="1:31" ht="15.75" x14ac:dyDescent="0.25">
      <c r="A14" s="12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5">
        <v>33.793100000000003</v>
      </c>
      <c r="P14" s="26">
        <v>9.3870000000000005</v>
      </c>
      <c r="Q14" s="25">
        <v>37.488799999999998</v>
      </c>
      <c r="R14" s="26">
        <v>10.413600000000001</v>
      </c>
      <c r="S14" s="25">
        <v>49.517200000000003</v>
      </c>
      <c r="T14" s="26">
        <v>13.754799999999999</v>
      </c>
      <c r="U14" s="28"/>
      <c r="V14" s="24"/>
      <c r="W14" s="24"/>
      <c r="X14" s="24"/>
      <c r="Y14" s="27"/>
      <c r="Z14" s="44">
        <v>48639.99</v>
      </c>
      <c r="AA14" s="50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75" x14ac:dyDescent="0.25">
      <c r="A15" s="12">
        <v>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5">
        <v>33.793100000000003</v>
      </c>
      <c r="P15" s="26">
        <v>9.3870000000000005</v>
      </c>
      <c r="Q15" s="25">
        <v>37.488799999999998</v>
      </c>
      <c r="R15" s="26">
        <v>10.413600000000001</v>
      </c>
      <c r="S15" s="25">
        <v>49.517200000000003</v>
      </c>
      <c r="T15" s="26">
        <v>13.754799999999999</v>
      </c>
      <c r="U15" s="28"/>
      <c r="V15" s="24"/>
      <c r="W15" s="24"/>
      <c r="X15" s="24"/>
      <c r="Y15" s="27"/>
      <c r="Z15" s="44">
        <v>48337.86</v>
      </c>
      <c r="AA15" s="50">
        <f t="shared" si="0"/>
        <v>0</v>
      </c>
      <c r="AB15" s="11" t="str">
        <f t="shared" si="1"/>
        <v xml:space="preserve"> </v>
      </c>
      <c r="AC15" s="7"/>
      <c r="AD15" s="7"/>
      <c r="AE15" s="7"/>
    </row>
    <row r="16" spans="1:31" ht="15.75" x14ac:dyDescent="0.25">
      <c r="A16" s="12">
        <v>6</v>
      </c>
      <c r="B16" s="22">
        <v>96.823999999999998</v>
      </c>
      <c r="C16" s="22">
        <v>1.5048999999999999</v>
      </c>
      <c r="D16" s="22">
        <v>0.46350000000000002</v>
      </c>
      <c r="E16" s="22">
        <v>7.5399999999999995E-2</v>
      </c>
      <c r="F16" s="22">
        <v>7.3200000000000001E-2</v>
      </c>
      <c r="G16" s="22">
        <v>8.9999999999999998E-4</v>
      </c>
      <c r="H16" s="22">
        <v>1.52E-2</v>
      </c>
      <c r="I16" s="22">
        <v>1.0699999999999999E-2</v>
      </c>
      <c r="J16" s="22">
        <v>8.3999999999999995E-3</v>
      </c>
      <c r="K16" s="22">
        <v>5.5999999999999999E-3</v>
      </c>
      <c r="L16" s="22">
        <v>0.88629999999999998</v>
      </c>
      <c r="M16" s="22">
        <v>0.13189999999999999</v>
      </c>
      <c r="N16" s="23">
        <v>0.69189999999999996</v>
      </c>
      <c r="O16" s="25">
        <v>33.8765</v>
      </c>
      <c r="P16" s="26">
        <v>9.4100999999999999</v>
      </c>
      <c r="Q16" s="25">
        <v>37.578499999999998</v>
      </c>
      <c r="R16" s="26">
        <v>10.438499999999999</v>
      </c>
      <c r="S16" s="25">
        <v>49.579099999999997</v>
      </c>
      <c r="T16" s="26">
        <v>13.772</v>
      </c>
      <c r="U16" s="28">
        <v>-7.9</v>
      </c>
      <c r="V16" s="30">
        <v>-19</v>
      </c>
      <c r="W16" s="24"/>
      <c r="X16" s="24"/>
      <c r="Y16" s="27"/>
      <c r="Z16" s="44">
        <v>46013.18</v>
      </c>
      <c r="AA16" s="50">
        <f t="shared" si="0"/>
        <v>100</v>
      </c>
      <c r="AB16" s="11" t="str">
        <f t="shared" si="1"/>
        <v>ОК</v>
      </c>
      <c r="AC16" s="7"/>
      <c r="AD16" s="7"/>
      <c r="AE16" s="7"/>
    </row>
    <row r="17" spans="1:31" ht="15.75" x14ac:dyDescent="0.25">
      <c r="A17" s="12">
        <v>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5">
        <v>33.8765</v>
      </c>
      <c r="P17" s="26">
        <v>9.4100999999999999</v>
      </c>
      <c r="Q17" s="25">
        <v>37.578499999999998</v>
      </c>
      <c r="R17" s="26">
        <v>10.438499999999999</v>
      </c>
      <c r="S17" s="25">
        <v>49.579099999999997</v>
      </c>
      <c r="T17" s="26">
        <v>13.772</v>
      </c>
      <c r="U17" s="28"/>
      <c r="V17" s="24"/>
      <c r="W17" s="24"/>
      <c r="X17" s="24"/>
      <c r="Y17" s="27"/>
      <c r="Z17" s="44">
        <v>48160.639999999999</v>
      </c>
      <c r="AA17" s="50">
        <f t="shared" si="0"/>
        <v>0</v>
      </c>
      <c r="AB17" s="11" t="str">
        <f t="shared" si="1"/>
        <v xml:space="preserve"> </v>
      </c>
      <c r="AC17" s="7"/>
      <c r="AD17" s="7"/>
      <c r="AE17" s="7"/>
    </row>
    <row r="18" spans="1:31" ht="15.75" x14ac:dyDescent="0.25">
      <c r="A18" s="12">
        <v>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5">
        <v>33.8765</v>
      </c>
      <c r="P18" s="26">
        <v>9.4100999999999999</v>
      </c>
      <c r="Q18" s="25">
        <v>37.578499999999998</v>
      </c>
      <c r="R18" s="26">
        <v>10.438499999999999</v>
      </c>
      <c r="S18" s="25">
        <v>49.579099999999997</v>
      </c>
      <c r="T18" s="26">
        <v>13.772</v>
      </c>
      <c r="U18" s="28"/>
      <c r="V18" s="30"/>
      <c r="W18" s="24"/>
      <c r="X18" s="24"/>
      <c r="Y18" s="27"/>
      <c r="Z18" s="44">
        <v>46608.99</v>
      </c>
      <c r="AA18" s="50">
        <f t="shared" si="0"/>
        <v>0</v>
      </c>
      <c r="AB18" s="11" t="str">
        <f t="shared" si="1"/>
        <v xml:space="preserve"> </v>
      </c>
      <c r="AC18" s="7"/>
      <c r="AD18" s="7"/>
      <c r="AE18" s="7"/>
    </row>
    <row r="19" spans="1:31" ht="15.75" x14ac:dyDescent="0.25">
      <c r="A19" s="12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5">
        <v>33.8765</v>
      </c>
      <c r="P19" s="26">
        <v>9.4100999999999999</v>
      </c>
      <c r="Q19" s="25">
        <v>37.578499999999998</v>
      </c>
      <c r="R19" s="26">
        <v>10.438499999999999</v>
      </c>
      <c r="S19" s="25">
        <v>49.579099999999997</v>
      </c>
      <c r="T19" s="26">
        <v>13.772</v>
      </c>
      <c r="U19" s="28"/>
      <c r="V19" s="24"/>
      <c r="W19" s="24"/>
      <c r="X19" s="24"/>
      <c r="Y19" s="27"/>
      <c r="Z19" s="44">
        <v>38340.050000000003</v>
      </c>
      <c r="AA19" s="50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75" x14ac:dyDescent="0.25">
      <c r="A20" s="12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5">
        <v>33.8765</v>
      </c>
      <c r="P20" s="26">
        <v>9.4100999999999999</v>
      </c>
      <c r="Q20" s="25">
        <v>37.578499999999998</v>
      </c>
      <c r="R20" s="26">
        <v>10.438499999999999</v>
      </c>
      <c r="S20" s="25">
        <v>49.579099999999997</v>
      </c>
      <c r="T20" s="26">
        <v>13.772</v>
      </c>
      <c r="U20" s="28"/>
      <c r="V20" s="24"/>
      <c r="W20" s="24"/>
      <c r="X20" s="24"/>
      <c r="Y20" s="27"/>
      <c r="Z20" s="44">
        <v>36006.629999999997</v>
      </c>
      <c r="AA20" s="50">
        <f t="shared" si="0"/>
        <v>0</v>
      </c>
      <c r="AB20" s="11" t="str">
        <f t="shared" si="1"/>
        <v xml:space="preserve"> </v>
      </c>
      <c r="AC20" s="7"/>
      <c r="AD20" s="7"/>
      <c r="AE20" s="7"/>
    </row>
    <row r="21" spans="1:31" ht="15.75" x14ac:dyDescent="0.25">
      <c r="A21" s="12">
        <v>11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5">
        <v>33.8765</v>
      </c>
      <c r="P21" s="26">
        <v>9.4100999999999999</v>
      </c>
      <c r="Q21" s="25">
        <v>37.578499999999998</v>
      </c>
      <c r="R21" s="26">
        <v>10.438499999999999</v>
      </c>
      <c r="S21" s="25">
        <v>49.579099999999997</v>
      </c>
      <c r="T21" s="26">
        <v>13.772</v>
      </c>
      <c r="U21" s="28"/>
      <c r="V21" s="24"/>
      <c r="W21" s="24"/>
      <c r="X21" s="24"/>
      <c r="Y21" s="27"/>
      <c r="Z21" s="44">
        <v>33425.019999999997</v>
      </c>
      <c r="AA21" s="50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75" x14ac:dyDescent="0.25">
      <c r="A22" s="12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5">
        <v>33.8765</v>
      </c>
      <c r="P22" s="26">
        <v>9.4100999999999999</v>
      </c>
      <c r="Q22" s="25">
        <v>37.578499999999998</v>
      </c>
      <c r="R22" s="26">
        <v>10.438499999999999</v>
      </c>
      <c r="S22" s="25">
        <v>49.579099999999997</v>
      </c>
      <c r="T22" s="26">
        <v>13.772</v>
      </c>
      <c r="U22" s="28"/>
      <c r="V22" s="24"/>
      <c r="W22" s="24"/>
      <c r="X22" s="24"/>
      <c r="Y22" s="27"/>
      <c r="Z22" s="44">
        <v>38939.980000000003</v>
      </c>
      <c r="AA22" s="50">
        <f t="shared" si="0"/>
        <v>0</v>
      </c>
      <c r="AB22" s="11" t="str">
        <f t="shared" si="1"/>
        <v xml:space="preserve"> </v>
      </c>
      <c r="AC22" s="7"/>
      <c r="AD22" s="7"/>
      <c r="AE22" s="7"/>
    </row>
    <row r="23" spans="1:31" ht="15.75" x14ac:dyDescent="0.25">
      <c r="A23" s="12">
        <v>13</v>
      </c>
      <c r="B23" s="22">
        <v>96.853800000000007</v>
      </c>
      <c r="C23" s="22">
        <v>1.4029</v>
      </c>
      <c r="D23" s="22">
        <v>0.42749999999999999</v>
      </c>
      <c r="E23" s="22">
        <v>6.8699999999999997E-2</v>
      </c>
      <c r="F23" s="22">
        <v>7.0000000000000007E-2</v>
      </c>
      <c r="G23" s="22">
        <v>6.9999999999999999E-4</v>
      </c>
      <c r="H23" s="22">
        <v>1.83E-2</v>
      </c>
      <c r="I23" s="22">
        <v>1.6299999999999999E-2</v>
      </c>
      <c r="J23" s="22">
        <v>9.1200000000000003E-2</v>
      </c>
      <c r="K23" s="22">
        <v>4.7000000000000002E-3</v>
      </c>
      <c r="L23" s="22">
        <v>0.92379999999999995</v>
      </c>
      <c r="M23" s="22">
        <v>0.1221</v>
      </c>
      <c r="N23" s="23">
        <v>0.69340000000000002</v>
      </c>
      <c r="O23" s="25">
        <v>33.93</v>
      </c>
      <c r="P23" s="26">
        <v>9.4250000000000007</v>
      </c>
      <c r="Q23" s="25">
        <v>37.6355</v>
      </c>
      <c r="R23" s="26">
        <v>10.4543</v>
      </c>
      <c r="S23" s="25">
        <v>49.600700000000003</v>
      </c>
      <c r="T23" s="26">
        <v>13.778</v>
      </c>
      <c r="U23" s="28">
        <v>-9.6</v>
      </c>
      <c r="V23" s="30">
        <v>-16</v>
      </c>
      <c r="W23" s="24"/>
      <c r="X23" s="24"/>
      <c r="Y23" s="27"/>
      <c r="Z23" s="44">
        <v>49828.33</v>
      </c>
      <c r="AA23" s="50">
        <f t="shared" si="0"/>
        <v>100</v>
      </c>
      <c r="AB23" s="11" t="str">
        <f t="shared" si="1"/>
        <v>ОК</v>
      </c>
      <c r="AC23" s="7"/>
      <c r="AD23" s="7"/>
      <c r="AE23" s="7"/>
    </row>
    <row r="24" spans="1:31" ht="15.75" x14ac:dyDescent="0.25">
      <c r="A24" s="12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5">
        <v>33.93</v>
      </c>
      <c r="P24" s="26">
        <v>9.4250000000000007</v>
      </c>
      <c r="Q24" s="25">
        <v>37.6355</v>
      </c>
      <c r="R24" s="26">
        <v>10.4543</v>
      </c>
      <c r="S24" s="25">
        <v>49.600700000000003</v>
      </c>
      <c r="T24" s="26">
        <v>13.778</v>
      </c>
      <c r="U24" s="28"/>
      <c r="V24" s="24"/>
      <c r="W24" s="24"/>
      <c r="X24" s="24"/>
      <c r="Y24" s="43"/>
      <c r="Z24" s="44">
        <v>50562.46</v>
      </c>
      <c r="AA24" s="50">
        <f t="shared" si="0"/>
        <v>0</v>
      </c>
      <c r="AB24" s="11" t="str">
        <f t="shared" si="1"/>
        <v xml:space="preserve"> </v>
      </c>
      <c r="AC24" s="7"/>
      <c r="AD24" s="7"/>
      <c r="AE24" s="7"/>
    </row>
    <row r="25" spans="1:31" ht="15.75" x14ac:dyDescent="0.25">
      <c r="A25" s="12">
        <v>15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5">
        <v>33.93</v>
      </c>
      <c r="P25" s="26">
        <v>9.4250000000000007</v>
      </c>
      <c r="Q25" s="25">
        <v>37.6355</v>
      </c>
      <c r="R25" s="26">
        <v>10.4543</v>
      </c>
      <c r="S25" s="25">
        <v>49.600700000000003</v>
      </c>
      <c r="T25" s="26">
        <v>13.778</v>
      </c>
      <c r="U25" s="29"/>
      <c r="V25" s="30"/>
      <c r="W25" s="24"/>
      <c r="X25" s="24"/>
      <c r="Y25" s="43"/>
      <c r="Z25" s="44">
        <v>48951.14</v>
      </c>
      <c r="AA25" s="50">
        <f t="shared" si="0"/>
        <v>0</v>
      </c>
      <c r="AB25" s="11" t="str">
        <f t="shared" si="1"/>
        <v xml:space="preserve"> </v>
      </c>
      <c r="AC25" s="7"/>
      <c r="AD25" s="7"/>
      <c r="AE25" s="7"/>
    </row>
    <row r="26" spans="1:31" ht="15.75" x14ac:dyDescent="0.25">
      <c r="A26" s="12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5">
        <v>33.93</v>
      </c>
      <c r="P26" s="26">
        <v>9.4250000000000007</v>
      </c>
      <c r="Q26" s="25">
        <v>37.6355</v>
      </c>
      <c r="R26" s="26">
        <v>10.4543</v>
      </c>
      <c r="S26" s="25">
        <v>49.600700000000003</v>
      </c>
      <c r="T26" s="26">
        <v>13.778</v>
      </c>
      <c r="U26" s="29"/>
      <c r="V26" s="30"/>
      <c r="W26" s="24"/>
      <c r="X26" s="24"/>
      <c r="Y26" s="27"/>
      <c r="Z26" s="44">
        <v>52813.43</v>
      </c>
      <c r="AA26" s="50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75" x14ac:dyDescent="0.25">
      <c r="A27" s="12">
        <v>17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5">
        <v>33.93</v>
      </c>
      <c r="P27" s="26">
        <v>9.4250000000000007</v>
      </c>
      <c r="Q27" s="25">
        <v>37.6355</v>
      </c>
      <c r="R27" s="26">
        <v>10.4543</v>
      </c>
      <c r="S27" s="25">
        <v>49.600700000000003</v>
      </c>
      <c r="T27" s="26">
        <v>13.778</v>
      </c>
      <c r="U27" s="29"/>
      <c r="V27" s="30"/>
      <c r="W27" s="24"/>
      <c r="X27" s="24"/>
      <c r="Y27" s="27"/>
      <c r="Z27" s="44">
        <v>52844.43</v>
      </c>
      <c r="AA27" s="50">
        <f t="shared" si="0"/>
        <v>0</v>
      </c>
      <c r="AB27" s="11" t="str">
        <f t="shared" si="1"/>
        <v xml:space="preserve"> </v>
      </c>
      <c r="AC27" s="7"/>
      <c r="AD27" s="7"/>
      <c r="AE27" s="7"/>
    </row>
    <row r="28" spans="1:31" ht="15.75" x14ac:dyDescent="0.25">
      <c r="A28" s="12">
        <v>18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5">
        <v>33.93</v>
      </c>
      <c r="P28" s="26">
        <v>9.4250000000000007</v>
      </c>
      <c r="Q28" s="25">
        <v>37.6355</v>
      </c>
      <c r="R28" s="26">
        <v>10.4543</v>
      </c>
      <c r="S28" s="25">
        <v>49.600700000000003</v>
      </c>
      <c r="T28" s="26">
        <v>13.778</v>
      </c>
      <c r="U28" s="29"/>
      <c r="V28" s="30"/>
      <c r="W28" s="24"/>
      <c r="X28" s="24"/>
      <c r="Y28" s="27"/>
      <c r="Z28" s="44">
        <v>52931.11</v>
      </c>
      <c r="AA28" s="50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75" x14ac:dyDescent="0.25">
      <c r="A29" s="12">
        <v>19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5">
        <v>33.93</v>
      </c>
      <c r="P29" s="26">
        <v>9.4250000000000007</v>
      </c>
      <c r="Q29" s="25">
        <v>37.6355</v>
      </c>
      <c r="R29" s="26">
        <v>10.4543</v>
      </c>
      <c r="S29" s="25">
        <v>49.600700000000003</v>
      </c>
      <c r="T29" s="26">
        <v>13.778</v>
      </c>
      <c r="U29" s="29"/>
      <c r="V29" s="30"/>
      <c r="W29" s="24"/>
      <c r="X29" s="24"/>
      <c r="Y29" s="27"/>
      <c r="Z29" s="44">
        <v>49813</v>
      </c>
      <c r="AA29" s="50">
        <f t="shared" si="0"/>
        <v>0</v>
      </c>
      <c r="AB29" s="11" t="str">
        <f t="shared" si="1"/>
        <v xml:space="preserve"> </v>
      </c>
      <c r="AC29" s="7"/>
      <c r="AD29" s="7"/>
      <c r="AE29" s="7"/>
    </row>
    <row r="30" spans="1:31" ht="15.75" x14ac:dyDescent="0.25">
      <c r="A30" s="12">
        <v>20</v>
      </c>
      <c r="B30" s="22">
        <v>96.981800000000007</v>
      </c>
      <c r="C30" s="22">
        <v>1.3733</v>
      </c>
      <c r="D30" s="22">
        <v>0.4163</v>
      </c>
      <c r="E30" s="22">
        <v>6.6900000000000001E-2</v>
      </c>
      <c r="F30" s="22">
        <v>6.5000000000000002E-2</v>
      </c>
      <c r="G30" s="22">
        <v>5.0000000000000001E-4</v>
      </c>
      <c r="H30" s="22">
        <v>1.3599999999999999E-2</v>
      </c>
      <c r="I30" s="22">
        <v>9.5999999999999992E-3</v>
      </c>
      <c r="J30" s="22">
        <v>5.7999999999999996E-3</v>
      </c>
      <c r="K30" s="22">
        <v>6.3E-3</v>
      </c>
      <c r="L30" s="22">
        <v>0.94289999999999996</v>
      </c>
      <c r="M30" s="22">
        <v>0.11799999999999999</v>
      </c>
      <c r="N30" s="23">
        <v>0.69030000000000002</v>
      </c>
      <c r="O30" s="25">
        <v>33.783200000000001</v>
      </c>
      <c r="P30" s="26">
        <v>9.3841999999999999</v>
      </c>
      <c r="Q30" s="25">
        <v>37.478000000000002</v>
      </c>
      <c r="R30" s="26">
        <v>10.410600000000001</v>
      </c>
      <c r="S30" s="25">
        <v>49.505499999999998</v>
      </c>
      <c r="T30" s="26">
        <v>13.7515</v>
      </c>
      <c r="U30" s="29">
        <v>-13.6</v>
      </c>
      <c r="V30" s="30">
        <v>-16.2</v>
      </c>
      <c r="W30" s="51">
        <v>0.08</v>
      </c>
      <c r="X30" s="51">
        <v>0.22800000000000001</v>
      </c>
      <c r="Y30" s="43">
        <v>0</v>
      </c>
      <c r="Z30" s="44">
        <v>48035.08</v>
      </c>
      <c r="AA30" s="50">
        <f t="shared" si="0"/>
        <v>100</v>
      </c>
      <c r="AB30" s="11" t="str">
        <f t="shared" si="1"/>
        <v>ОК</v>
      </c>
      <c r="AC30" s="7"/>
      <c r="AD30" s="7"/>
      <c r="AE30" s="7"/>
    </row>
    <row r="31" spans="1:31" ht="15.75" x14ac:dyDescent="0.25">
      <c r="A31" s="12">
        <v>21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5">
        <v>33.783200000000001</v>
      </c>
      <c r="P31" s="26">
        <v>9.3841999999999999</v>
      </c>
      <c r="Q31" s="25">
        <v>37.478000000000002</v>
      </c>
      <c r="R31" s="26">
        <v>10.410600000000001</v>
      </c>
      <c r="S31" s="25">
        <v>49.505499999999998</v>
      </c>
      <c r="T31" s="26">
        <v>13.7515</v>
      </c>
      <c r="U31" s="29"/>
      <c r="V31" s="30"/>
      <c r="W31" s="24"/>
      <c r="X31" s="24"/>
      <c r="Y31" s="27"/>
      <c r="Z31" s="44">
        <v>48834.98</v>
      </c>
      <c r="AA31" s="50">
        <f t="shared" si="0"/>
        <v>0</v>
      </c>
      <c r="AB31" s="11" t="str">
        <f t="shared" si="1"/>
        <v xml:space="preserve"> </v>
      </c>
      <c r="AC31" s="7"/>
      <c r="AD31" s="7"/>
      <c r="AE31" s="7"/>
    </row>
    <row r="32" spans="1:31" ht="15.75" x14ac:dyDescent="0.25">
      <c r="A32" s="12">
        <v>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5">
        <v>33.783200000000001</v>
      </c>
      <c r="P32" s="26">
        <v>9.3841999999999999</v>
      </c>
      <c r="Q32" s="25">
        <v>37.478000000000002</v>
      </c>
      <c r="R32" s="26">
        <v>10.410600000000001</v>
      </c>
      <c r="S32" s="25">
        <v>49.505499999999998</v>
      </c>
      <c r="T32" s="26">
        <v>13.7515</v>
      </c>
      <c r="U32" s="29"/>
      <c r="V32" s="30"/>
      <c r="W32" s="24"/>
      <c r="X32" s="24"/>
      <c r="Y32" s="27"/>
      <c r="Z32" s="44">
        <v>48666.11</v>
      </c>
      <c r="AA32" s="50">
        <f t="shared" si="0"/>
        <v>0</v>
      </c>
      <c r="AB32" s="11" t="str">
        <f t="shared" si="1"/>
        <v xml:space="preserve"> </v>
      </c>
      <c r="AC32" s="7"/>
      <c r="AD32" s="7"/>
      <c r="AE32" s="7"/>
    </row>
    <row r="33" spans="1:31" ht="15.75" x14ac:dyDescent="0.25">
      <c r="A33" s="12">
        <v>23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5">
        <v>33.783200000000001</v>
      </c>
      <c r="P33" s="26">
        <v>9.3841999999999999</v>
      </c>
      <c r="Q33" s="25">
        <v>37.478000000000002</v>
      </c>
      <c r="R33" s="26">
        <v>10.410600000000001</v>
      </c>
      <c r="S33" s="25">
        <v>49.505499999999998</v>
      </c>
      <c r="T33" s="26">
        <v>13.7515</v>
      </c>
      <c r="U33" s="28"/>
      <c r="V33" s="24"/>
      <c r="W33" s="24"/>
      <c r="X33" s="24"/>
      <c r="Y33" s="27"/>
      <c r="Z33" s="44">
        <v>47927.83</v>
      </c>
      <c r="AA33" s="50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75" x14ac:dyDescent="0.25">
      <c r="A34" s="12">
        <v>24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5">
        <v>33.783200000000001</v>
      </c>
      <c r="P34" s="26">
        <v>9.3841999999999999</v>
      </c>
      <c r="Q34" s="25">
        <v>37.478000000000002</v>
      </c>
      <c r="R34" s="26">
        <v>10.410600000000001</v>
      </c>
      <c r="S34" s="25">
        <v>49.505499999999998</v>
      </c>
      <c r="T34" s="26">
        <v>13.7515</v>
      </c>
      <c r="U34" s="28"/>
      <c r="V34" s="24"/>
      <c r="W34" s="24"/>
      <c r="X34" s="24"/>
      <c r="Y34" s="27"/>
      <c r="Z34" s="44">
        <v>47298</v>
      </c>
      <c r="AA34" s="50">
        <f t="shared" si="0"/>
        <v>0</v>
      </c>
      <c r="AB34" s="11" t="str">
        <f t="shared" si="1"/>
        <v xml:space="preserve"> </v>
      </c>
      <c r="AC34" s="7"/>
      <c r="AD34" s="7"/>
      <c r="AE34" s="7"/>
    </row>
    <row r="35" spans="1:31" ht="15.75" x14ac:dyDescent="0.25">
      <c r="A35" s="12">
        <v>25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5">
        <v>33.783200000000001</v>
      </c>
      <c r="P35" s="26">
        <v>9.3841999999999999</v>
      </c>
      <c r="Q35" s="25">
        <v>37.478000000000002</v>
      </c>
      <c r="R35" s="26">
        <v>10.410600000000001</v>
      </c>
      <c r="S35" s="25">
        <v>49.505499999999998</v>
      </c>
      <c r="T35" s="26">
        <v>13.7515</v>
      </c>
      <c r="U35" s="28"/>
      <c r="V35" s="24"/>
      <c r="W35" s="24"/>
      <c r="X35" s="24"/>
      <c r="Y35" s="27"/>
      <c r="Z35" s="44">
        <v>45675.39</v>
      </c>
      <c r="AA35" s="50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75" x14ac:dyDescent="0.25">
      <c r="A36" s="12">
        <v>26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5">
        <v>33.783200000000001</v>
      </c>
      <c r="P36" s="26">
        <v>9.3841999999999999</v>
      </c>
      <c r="Q36" s="25">
        <v>37.478000000000002</v>
      </c>
      <c r="R36" s="26">
        <v>10.410600000000001</v>
      </c>
      <c r="S36" s="25">
        <v>49.505499999999998</v>
      </c>
      <c r="T36" s="26">
        <v>13.7515</v>
      </c>
      <c r="U36" s="28"/>
      <c r="V36" s="24"/>
      <c r="W36" s="24"/>
      <c r="X36" s="24"/>
      <c r="Y36" s="27"/>
      <c r="Z36" s="44">
        <v>44693.5</v>
      </c>
      <c r="AA36" s="50">
        <f t="shared" si="0"/>
        <v>0</v>
      </c>
      <c r="AB36" s="11" t="str">
        <f t="shared" si="1"/>
        <v xml:space="preserve"> </v>
      </c>
      <c r="AC36" s="7"/>
      <c r="AD36" s="7"/>
      <c r="AE36" s="7"/>
    </row>
    <row r="37" spans="1:31" ht="15.75" x14ac:dyDescent="0.25">
      <c r="A37" s="12">
        <v>27</v>
      </c>
      <c r="B37" s="22">
        <v>97.034099999999995</v>
      </c>
      <c r="C37" s="22">
        <v>1.3311999999999999</v>
      </c>
      <c r="D37" s="22">
        <v>0.4093</v>
      </c>
      <c r="E37" s="22">
        <v>6.5600000000000006E-2</v>
      </c>
      <c r="F37" s="22">
        <v>0.63600000000000001</v>
      </c>
      <c r="G37" s="22">
        <v>8.0000000000000004E-4</v>
      </c>
      <c r="H37" s="22">
        <v>1.2699999999999999E-2</v>
      </c>
      <c r="I37" s="22">
        <v>8.8999999999999999E-3</v>
      </c>
      <c r="J37" s="22">
        <v>3.7000000000000002E-3</v>
      </c>
      <c r="K37" s="22">
        <v>5.7000000000000002E-3</v>
      </c>
      <c r="L37" s="22">
        <v>0.94740000000000002</v>
      </c>
      <c r="M37" s="22">
        <v>0.11700000000000001</v>
      </c>
      <c r="N37" s="23">
        <v>0.68979999999999997</v>
      </c>
      <c r="O37" s="25">
        <v>33.759399999999999</v>
      </c>
      <c r="P37" s="26">
        <v>9.3775999999999993</v>
      </c>
      <c r="Q37" s="25">
        <v>37.435400000000001</v>
      </c>
      <c r="R37" s="26">
        <v>10.3987</v>
      </c>
      <c r="S37" s="25">
        <v>49.465800000000002</v>
      </c>
      <c r="T37" s="26">
        <v>13.740500000000001</v>
      </c>
      <c r="U37" s="28">
        <v>-8.1</v>
      </c>
      <c r="V37" s="30">
        <v>-15</v>
      </c>
      <c r="W37" s="24"/>
      <c r="X37" s="24"/>
      <c r="Y37" s="27"/>
      <c r="Z37" s="44">
        <v>42679.22</v>
      </c>
      <c r="AA37" s="50">
        <f t="shared" si="0"/>
        <v>100.57239999999999</v>
      </c>
      <c r="AB37" s="11" t="str">
        <f t="shared" si="1"/>
        <v xml:space="preserve"> </v>
      </c>
      <c r="AC37" s="7"/>
      <c r="AD37" s="7"/>
      <c r="AE37" s="7"/>
    </row>
    <row r="38" spans="1:31" ht="15.75" x14ac:dyDescent="0.25">
      <c r="A38" s="12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5">
        <v>33.759399999999999</v>
      </c>
      <c r="P38" s="26">
        <v>9.3775999999999993</v>
      </c>
      <c r="Q38" s="25">
        <v>37.435400000000001</v>
      </c>
      <c r="R38" s="26">
        <v>10.3987</v>
      </c>
      <c r="S38" s="25">
        <v>49.465800000000002</v>
      </c>
      <c r="T38" s="26">
        <v>13.740500000000001</v>
      </c>
      <c r="U38" s="28"/>
      <c r="V38" s="24"/>
      <c r="W38" s="24"/>
      <c r="X38" s="24"/>
      <c r="Y38" s="27"/>
      <c r="Z38" s="44">
        <v>47012.02</v>
      </c>
      <c r="AA38" s="50">
        <f t="shared" si="0"/>
        <v>0</v>
      </c>
      <c r="AB38" s="11" t="str">
        <f t="shared" si="1"/>
        <v xml:space="preserve"> </v>
      </c>
      <c r="AC38" s="7"/>
      <c r="AD38" s="7"/>
      <c r="AE38" s="7"/>
    </row>
    <row r="39" spans="1:31" ht="15.75" x14ac:dyDescent="0.25">
      <c r="A39" s="12">
        <v>29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5">
        <v>33.759399999999999</v>
      </c>
      <c r="P39" s="26">
        <v>9.3775999999999993</v>
      </c>
      <c r="Q39" s="25">
        <v>37.435400000000001</v>
      </c>
      <c r="R39" s="26">
        <v>10.3987</v>
      </c>
      <c r="S39" s="25">
        <v>49.465800000000002</v>
      </c>
      <c r="T39" s="26">
        <v>13.740500000000001</v>
      </c>
      <c r="U39" s="29"/>
      <c r="V39" s="30"/>
      <c r="W39" s="24"/>
      <c r="X39" s="24"/>
      <c r="Y39" s="27"/>
      <c r="Z39" s="44">
        <v>49878.52</v>
      </c>
      <c r="AA39" s="50">
        <f t="shared" si="0"/>
        <v>0</v>
      </c>
      <c r="AB39" s="11" t="str">
        <f t="shared" si="1"/>
        <v xml:space="preserve"> </v>
      </c>
      <c r="AC39" s="7"/>
      <c r="AD39" s="7"/>
      <c r="AE39" s="7"/>
    </row>
    <row r="40" spans="1:31" ht="15.75" x14ac:dyDescent="0.25">
      <c r="A40" s="12">
        <v>30</v>
      </c>
      <c r="B40" s="3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2"/>
      <c r="N40" s="23"/>
      <c r="O40" s="25">
        <v>33.759399999999999</v>
      </c>
      <c r="P40" s="26">
        <v>9.3775999999999993</v>
      </c>
      <c r="Q40" s="25">
        <v>37.435400000000001</v>
      </c>
      <c r="R40" s="26">
        <v>10.3987</v>
      </c>
      <c r="S40" s="25">
        <v>49.465800000000002</v>
      </c>
      <c r="T40" s="26">
        <v>13.740500000000001</v>
      </c>
      <c r="U40" s="28"/>
      <c r="V40" s="24"/>
      <c r="W40" s="24"/>
      <c r="X40" s="24"/>
      <c r="Y40" s="27"/>
      <c r="Z40" s="44">
        <v>53431.85</v>
      </c>
      <c r="AA40" s="50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5" thickBot="1" x14ac:dyDescent="0.3">
      <c r="A41" s="13">
        <v>31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25">
        <v>33.759399999999999</v>
      </c>
      <c r="P41" s="26">
        <v>9.3775999999999993</v>
      </c>
      <c r="Q41" s="25">
        <v>37.435400000000001</v>
      </c>
      <c r="R41" s="26">
        <v>10.3987</v>
      </c>
      <c r="S41" s="25">
        <v>49.465800000000002</v>
      </c>
      <c r="T41" s="26">
        <v>13.740500000000001</v>
      </c>
      <c r="U41" s="38"/>
      <c r="V41" s="37"/>
      <c r="W41" s="37"/>
      <c r="X41" s="39"/>
      <c r="Y41" s="40"/>
      <c r="Z41" s="108">
        <v>57571.94</v>
      </c>
      <c r="AA41" s="50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">
      <c r="A42" s="67" t="s">
        <v>19</v>
      </c>
      <c r="B42" s="67"/>
      <c r="C42" s="67"/>
      <c r="D42" s="67"/>
      <c r="E42" s="67"/>
      <c r="F42" s="67"/>
      <c r="G42" s="67"/>
      <c r="H42" s="68"/>
      <c r="I42" s="69" t="s">
        <v>17</v>
      </c>
      <c r="J42" s="70"/>
      <c r="K42" s="14">
        <v>0</v>
      </c>
      <c r="L42" s="71" t="s">
        <v>18</v>
      </c>
      <c r="M42" s="72"/>
      <c r="N42" s="16">
        <v>0</v>
      </c>
      <c r="O42" s="63">
        <f>SUMPRODUCT(O11:O41,Z11:Z41)/SUM(Z11:Z41)</f>
        <v>33.835037496607924</v>
      </c>
      <c r="P42" s="61">
        <f>SUMPRODUCT(P11:P41,Z11:Z41)/SUM(Z11:Z41)</f>
        <v>9.39861135675228</v>
      </c>
      <c r="Q42" s="63">
        <f>SUMPRODUCT(Q11:Q41,Z11:Z41)/SUM(Z11:Z41)</f>
        <v>37.530794200402028</v>
      </c>
      <c r="R42" s="65">
        <f>SUMPRODUCT(R11:R41,Z11:Z41)/SUM(Z11:Z41)</f>
        <v>10.425238080949919</v>
      </c>
      <c r="S42" s="8"/>
      <c r="T42" s="8"/>
      <c r="U42" s="8"/>
      <c r="V42" s="8"/>
      <c r="W42" s="8"/>
      <c r="X42" s="52" t="s">
        <v>34</v>
      </c>
      <c r="Y42" s="53"/>
      <c r="Z42" s="45">
        <v>1459.6959999999999</v>
      </c>
      <c r="AA42" s="10"/>
      <c r="AB42" s="11"/>
      <c r="AC42" s="7"/>
      <c r="AD42" s="7"/>
      <c r="AE42" s="7"/>
    </row>
    <row r="43" spans="1:31" ht="19.5" customHeight="1" thickBot="1" x14ac:dyDescent="0.3">
      <c r="A43" s="3"/>
      <c r="B43" s="4"/>
      <c r="C43" s="4"/>
      <c r="D43" s="4"/>
      <c r="E43" s="4"/>
      <c r="F43" s="4"/>
      <c r="G43" s="4"/>
      <c r="H43" s="54" t="s">
        <v>3</v>
      </c>
      <c r="I43" s="55"/>
      <c r="J43" s="55"/>
      <c r="K43" s="55"/>
      <c r="L43" s="55"/>
      <c r="M43" s="55"/>
      <c r="N43" s="56"/>
      <c r="O43" s="64"/>
      <c r="P43" s="62"/>
      <c r="Q43" s="64"/>
      <c r="R43" s="66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25"/>
    <row r="45" spans="1:31" ht="18.75" x14ac:dyDescent="0.3">
      <c r="B45" s="47" t="s">
        <v>48</v>
      </c>
      <c r="C45" s="47"/>
      <c r="D45" s="48"/>
      <c r="E45" s="47"/>
      <c r="F45" s="47"/>
      <c r="G45" s="47"/>
      <c r="H45" s="47"/>
      <c r="I45" s="47"/>
      <c r="J45" s="47"/>
      <c r="K45" s="47"/>
      <c r="L45" s="47" t="s">
        <v>49</v>
      </c>
      <c r="M45" s="47"/>
      <c r="N45" s="47"/>
      <c r="O45" s="47"/>
      <c r="P45" s="47"/>
      <c r="Q45" s="47"/>
      <c r="R45" s="47"/>
      <c r="S45" s="48" t="s">
        <v>50</v>
      </c>
      <c r="T45" s="47"/>
      <c r="U45" s="49"/>
    </row>
    <row r="46" spans="1:31" ht="18.75" x14ac:dyDescent="0.3"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</row>
    <row r="47" spans="1:31" ht="18.75" x14ac:dyDescent="0.3">
      <c r="B47" s="47" t="s">
        <v>41</v>
      </c>
      <c r="C47" s="47"/>
      <c r="D47" s="47"/>
      <c r="E47" s="48"/>
      <c r="F47" s="47"/>
      <c r="G47" s="47"/>
      <c r="H47" s="47"/>
      <c r="I47" s="47"/>
      <c r="J47" s="47"/>
      <c r="K47" s="47"/>
      <c r="L47" s="47" t="s">
        <v>42</v>
      </c>
      <c r="M47" s="47"/>
      <c r="N47" s="47"/>
      <c r="O47" s="47"/>
      <c r="P47" s="47"/>
      <c r="Q47" s="47"/>
      <c r="R47" s="47"/>
      <c r="S47" s="48" t="s">
        <v>50</v>
      </c>
      <c r="T47" s="47"/>
      <c r="U47" s="49"/>
    </row>
    <row r="48" spans="1:31" ht="18.75" x14ac:dyDescent="0.3"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9"/>
    </row>
    <row r="49" spans="2:21" ht="18.75" x14ac:dyDescent="0.3">
      <c r="B49" s="47" t="s">
        <v>46</v>
      </c>
      <c r="C49" s="47"/>
      <c r="D49" s="47"/>
      <c r="E49" s="47"/>
      <c r="F49" s="47"/>
      <c r="G49" s="47"/>
      <c r="H49" s="47"/>
      <c r="I49" s="47"/>
      <c r="J49" s="47"/>
      <c r="K49" s="47"/>
      <c r="L49" s="47" t="s">
        <v>47</v>
      </c>
      <c r="M49" s="47"/>
      <c r="N49" s="47"/>
      <c r="O49" s="47"/>
      <c r="P49" s="47"/>
      <c r="Q49" s="47"/>
      <c r="R49" s="47"/>
      <c r="S49" s="47" t="s">
        <v>50</v>
      </c>
      <c r="T49" s="47"/>
    </row>
    <row r="50" spans="2:21" ht="18.75" x14ac:dyDescent="0.3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2:21" x14ac:dyDescent="0.25">
      <c r="E51" s="6"/>
      <c r="S51" s="6"/>
    </row>
    <row r="54" spans="2:21" x14ac:dyDescent="0.25">
      <c r="B54" s="1" t="s">
        <v>35</v>
      </c>
    </row>
  </sheetData>
  <mergeCells count="42"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Бахмут Вадим Борисович</cp:lastModifiedBy>
  <cp:lastPrinted>2016-12-05T11:25:26Z</cp:lastPrinted>
  <dcterms:created xsi:type="dcterms:W3CDTF">2016-10-07T07:24:19Z</dcterms:created>
  <dcterms:modified xsi:type="dcterms:W3CDTF">2017-01-05T07:42:10Z</dcterms:modified>
</cp:coreProperties>
</file>