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0" i="4" l="1"/>
  <c r="T40" i="4"/>
  <c r="Q40" i="4"/>
  <c r="W39" i="4" l="1"/>
  <c r="T39" i="4"/>
  <c r="Q39" i="4"/>
  <c r="W38" i="4" l="1"/>
  <c r="T38" i="4"/>
  <c r="Q38" i="4"/>
  <c r="W37" i="4" l="1"/>
  <c r="T37" i="4"/>
  <c r="Q37" i="4"/>
  <c r="W36" i="4" l="1"/>
  <c r="T36" i="4"/>
  <c r="Q36" i="4"/>
  <c r="W35" i="4" l="1"/>
  <c r="T35" i="4"/>
  <c r="Q35" i="4"/>
  <c r="W34" i="4" l="1"/>
  <c r="T34" i="4"/>
  <c r="Q34" i="4"/>
  <c r="W33" i="4" l="1"/>
  <c r="T33" i="4"/>
  <c r="Q33" i="4"/>
  <c r="W32" i="4" l="1"/>
  <c r="T32" i="4"/>
  <c r="Q32" i="4"/>
  <c r="W31" i="4" l="1"/>
  <c r="T31" i="4"/>
  <c r="Q31" i="4"/>
  <c r="W30" i="4" l="1"/>
  <c r="T30" i="4"/>
  <c r="Q30" i="4"/>
  <c r="W29" i="4" l="1"/>
  <c r="T29" i="4"/>
  <c r="Q29" i="4"/>
  <c r="W26" i="4" l="1"/>
  <c r="T26" i="4"/>
  <c r="Q26" i="4"/>
  <c r="W25" i="4" l="1"/>
  <c r="T25" i="4"/>
  <c r="Q25" i="4"/>
  <c r="W24" i="4" l="1"/>
  <c r="T24" i="4"/>
  <c r="Q24" i="4"/>
  <c r="W23" i="4" l="1"/>
  <c r="T23" i="4"/>
  <c r="Q23" i="4"/>
  <c r="W22" i="4" l="1"/>
  <c r="T22" i="4"/>
  <c r="Q22" i="4"/>
  <c r="W18" i="4" l="1"/>
  <c r="T18" i="4"/>
  <c r="Q18" i="4"/>
  <c r="W17" i="4" l="1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1" i="4"/>
  <c r="T11" i="4"/>
  <c r="Q11" i="4"/>
  <c r="AD11" i="4" l="1"/>
  <c r="O42" i="4"/>
  <c r="W21" i="4" l="1"/>
  <c r="T21" i="4"/>
  <c r="Q21" i="4"/>
  <c r="W20" i="4"/>
  <c r="T20" i="4"/>
  <c r="Q20" i="4"/>
  <c r="W19" i="4"/>
  <c r="T19" i="4"/>
  <c r="Q19" i="4"/>
  <c r="W41" i="4" l="1"/>
  <c r="W28" i="4"/>
  <c r="W27" i="4"/>
  <c r="T41" i="4"/>
  <c r="T28" i="4"/>
  <c r="T27" i="4"/>
  <c r="Q41" i="4"/>
  <c r="Q28" i="4"/>
  <c r="Q27" i="4"/>
  <c r="T42" i="4" l="1"/>
  <c r="S42" i="4"/>
  <c r="R42" i="4"/>
  <c r="P42" i="4"/>
  <c r="AE41" i="4"/>
  <c r="AD41" i="4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E11" i="4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<sst xmlns="http://schemas.openxmlformats.org/spreadsheetml/2006/main" count="69" uniqueCount="63">
  <si>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</si>
  <si>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</si>
  <si>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</si>
  <si>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</si>
  <si>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</si>
  <si>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</si>
  <si>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</si>
  <si>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</si>
  <si>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</si>
  <si>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</si>
  <si>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</si>
  <si>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</si>
  <si>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</si>
  <si>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</si>
  <si>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</si>
  <si>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</si>
  <si>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</si>
  <si>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</si>
  <si>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</si>
  <si>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</si>
  <si>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</si>
  <si>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</si>
  <si>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</si>
  <si>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</si>
  <si>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</si>
  <si>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</si>
  <si>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</si>
  <si>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</si>
  <si>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</si>
  <si>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</si>
  <si>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</si>
  <si>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</si>
  <si>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</si>
  <si>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</si>
  <si>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</si>
  <si>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</si>
  <si>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</si>
  <si>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</si>
  <si>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</si>
  <si>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</si>
  <si>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</si>
  <si>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</si>
  <si>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</si>
  <si>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</si>
  <si>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</si>
  <si>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</si>
  <si>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</si>
  <si>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</si>
  <si>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Зикін М.В.</t>
  </si>
  <si>
    <t>Носачова Л.М.</t>
  </si>
  <si>
    <t>Пець А.Л.</t>
  </si>
  <si>
    <t>Філія "УМГ "Харківтрансгаз"</t>
  </si>
  <si>
    <t xml:space="preserve"> Куп'янське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</si>
  <si>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100-360/2015 </t>
    </r>
    <r>
      <rPr>
        <sz val="8"/>
        <rFont val="Arial"/>
        <family val="2"/>
        <charset val="204"/>
      </rPr>
      <t xml:space="preserve"> чинне до 20.12.2018</t>
    </r>
    <r>
      <rPr>
        <b/>
        <sz val="8"/>
        <rFont val="Arial"/>
        <family val="2"/>
        <charset val="204"/>
      </rPr>
      <t xml:space="preserve"> р.</t>
    </r>
  </si>
  <si>
    <t>газопроводу  Острогозьк -Шебелинка</t>
  </si>
  <si>
    <t>Керівник Куп'янського ЛВУМГ_____________________________________________________________________________________________________________________________________________________</t>
  </si>
  <si>
    <t>Керівник лабораторії  Куп'янського ЛВУМГ___________________________________________________________________________________________________</t>
  </si>
  <si>
    <t>Керівник служби ГВіМ  Куп'янського ЛВУМГ_________________________________________________________________________________________________</t>
  </si>
  <si>
    <t>маршрут  № 618</t>
  </si>
  <si>
    <t xml:space="preserve">переданого Куп'янським ЛВУМГ  та прийнятого ПАТ " Харківгаз" по ГРС-1 м.Куп'янськ </t>
  </si>
  <si>
    <t xml:space="preserve"> ГРС-2 м.Куп'янськ, ГРС смт Великий Бурлук, ГРС смт.Дворічна, ГРС с. Моначинівка,</t>
  </si>
  <si>
    <t xml:space="preserve">ГРС с.Шипувате,ГРС смт. Шевченкове, ГРС с.Волохів ЯР </t>
  </si>
  <si>
    <t>за період з 01 по 31  грудня 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</si>
</sst>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166" fontId="2" fillId="0" borderId="6" xfId="0" applyNumberFormat="1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2" fontId="2" fillId="0" borderId="9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4" fontId="2" fillId="0" borderId="6" xfId="0" applyNumberFormat="1" applyFont="1" applyBorder="1" applyAlignment="1" applyProtection="1">
      <alignment horizontal="center" wrapText="1"/>
      <protection locked="0"/>
    </xf>
    <xf numFmtId="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wrapText="1"/>
      <protection locked="0"/>
    </xf>
    <xf numFmtId="2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view="pageBreakPreview" topLeftCell="I40" zoomScaleNormal="70" zoomScaleSheetLayoutView="100" workbookViewId="0">
      <selection activeCell="AC43" sqref="AC43"/>
    </sheetView>
  </sheetViews>
  <sheetFormatPr defaultRowHeight="15" x14ac:dyDescent="0.25"/>
  <cols>
    <col min="1" max="1" width="4.85546875" style="1" customWidth="1"/>
    <col min="2" max="14" width="7.28515625" style="1" customWidth="1"/>
    <col min="15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20</v>
      </c>
      <c r="B1" s="2"/>
      <c r="C1" s="2"/>
      <c r="D1" s="2"/>
      <c r="M1" s="15" t="s">
        <v>4</v>
      </c>
    </row>
    <row r="2" spans="1:34" x14ac:dyDescent="0.25">
      <c r="A2" s="13" t="s">
        <v>51</v>
      </c>
      <c r="B2" s="2"/>
      <c r="C2" s="14"/>
      <c r="D2" s="2"/>
      <c r="F2" s="2"/>
      <c r="G2" s="2"/>
      <c r="H2" s="2"/>
      <c r="I2" s="2"/>
      <c r="J2" s="2"/>
      <c r="K2" s="3" t="s">
        <v>59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4" ht="13.5" customHeight="1" x14ac:dyDescent="0.25">
      <c r="A3" s="13" t="s">
        <v>52</v>
      </c>
      <c r="C3" s="3"/>
      <c r="F3" s="2"/>
      <c r="G3" s="2"/>
      <c r="H3" s="2"/>
      <c r="I3" s="2"/>
      <c r="J3" s="2"/>
      <c r="K3" s="17" t="s">
        <v>60</v>
      </c>
      <c r="Z3" s="16"/>
      <c r="AA3" s="16"/>
      <c r="AB3" s="16"/>
      <c r="AC3" s="16"/>
    </row>
    <row r="4" spans="1:34" x14ac:dyDescent="0.25">
      <c r="A4" s="12" t="s">
        <v>21</v>
      </c>
      <c r="G4" s="2"/>
      <c r="H4" s="2"/>
      <c r="I4" s="2"/>
      <c r="K4" s="1" t="s">
        <v>61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 t="s">
        <v>58</v>
      </c>
      <c r="Z4" s="16"/>
      <c r="AA4" s="16"/>
      <c r="AB4" s="16"/>
      <c r="AC4" s="16"/>
    </row>
    <row r="5" spans="1:34" x14ac:dyDescent="0.25">
      <c r="A5" s="12" t="s">
        <v>53</v>
      </c>
      <c r="F5" s="2"/>
      <c r="G5" s="2"/>
      <c r="H5" s="2"/>
      <c r="K5" s="3" t="s">
        <v>54</v>
      </c>
      <c r="M5" s="16"/>
      <c r="O5" s="16"/>
      <c r="P5" s="16"/>
      <c r="Q5" s="16"/>
      <c r="R5" s="16"/>
      <c r="S5" s="16"/>
      <c r="V5" s="16"/>
      <c r="W5" s="3" t="s">
        <v>62</v>
      </c>
      <c r="X5" s="16"/>
      <c r="Y5" s="16"/>
      <c r="Z5" s="16"/>
    </row>
    <row r="6" spans="1:34" ht="5.25" customHeight="1" x14ac:dyDescent="0.25"/>
    <row r="7" spans="1:34" ht="26.25" customHeight="1" x14ac:dyDescent="0.25">
      <c r="A7" s="74" t="s">
        <v>0</v>
      </c>
      <c r="B7" s="91" t="s">
        <v>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N7" s="96" t="s">
        <v>30</v>
      </c>
      <c r="O7" s="97"/>
      <c r="P7" s="97"/>
      <c r="Q7" s="97"/>
      <c r="R7" s="97"/>
      <c r="S7" s="97"/>
      <c r="T7" s="97"/>
      <c r="U7" s="97"/>
      <c r="V7" s="97"/>
      <c r="W7" s="98"/>
      <c r="X7" s="87" t="s">
        <v>25</v>
      </c>
      <c r="Y7" s="99" t="s">
        <v>2</v>
      </c>
      <c r="Z7" s="88" t="s">
        <v>17</v>
      </c>
      <c r="AA7" s="88" t="s">
        <v>18</v>
      </c>
      <c r="AB7" s="87" t="s">
        <v>19</v>
      </c>
      <c r="AC7" s="87" t="s">
        <v>16</v>
      </c>
    </row>
    <row r="8" spans="1:34" ht="16.5" customHeight="1" x14ac:dyDescent="0.25">
      <c r="A8" s="70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74" t="s">
        <v>26</v>
      </c>
      <c r="O8" s="31" t="s">
        <v>28</v>
      </c>
      <c r="P8" s="31"/>
      <c r="Q8" s="31"/>
      <c r="R8" s="31"/>
      <c r="S8" s="31"/>
      <c r="T8" s="31"/>
      <c r="U8" s="31"/>
      <c r="V8" s="31" t="s">
        <v>29</v>
      </c>
      <c r="W8" s="32"/>
      <c r="X8" s="87"/>
      <c r="Y8" s="99"/>
      <c r="Z8" s="88"/>
      <c r="AA8" s="88"/>
      <c r="AB8" s="87"/>
      <c r="AC8" s="89"/>
    </row>
    <row r="9" spans="1:34" ht="15" customHeight="1" x14ac:dyDescent="0.25">
      <c r="A9" s="70"/>
      <c r="B9" s="90" t="s">
        <v>33</v>
      </c>
      <c r="C9" s="70" t="s">
        <v>34</v>
      </c>
      <c r="D9" s="70" t="s">
        <v>35</v>
      </c>
      <c r="E9" s="70" t="s">
        <v>40</v>
      </c>
      <c r="F9" s="70" t="s">
        <v>41</v>
      </c>
      <c r="G9" s="70" t="s">
        <v>38</v>
      </c>
      <c r="H9" s="70" t="s">
        <v>42</v>
      </c>
      <c r="I9" s="70" t="s">
        <v>39</v>
      </c>
      <c r="J9" s="70" t="s">
        <v>37</v>
      </c>
      <c r="K9" s="70" t="s">
        <v>36</v>
      </c>
      <c r="L9" s="70" t="s">
        <v>43</v>
      </c>
      <c r="M9" s="72" t="s">
        <v>44</v>
      </c>
      <c r="N9" s="70"/>
      <c r="O9" s="85" t="s">
        <v>31</v>
      </c>
      <c r="P9" s="71" t="s">
        <v>10</v>
      </c>
      <c r="Q9" s="87" t="s">
        <v>11</v>
      </c>
      <c r="R9" s="74" t="s">
        <v>32</v>
      </c>
      <c r="S9" s="70" t="s">
        <v>12</v>
      </c>
      <c r="T9" s="72" t="s">
        <v>13</v>
      </c>
      <c r="U9" s="74" t="s">
        <v>27</v>
      </c>
      <c r="V9" s="70" t="s">
        <v>14</v>
      </c>
      <c r="W9" s="74" t="s">
        <v>15</v>
      </c>
      <c r="X9" s="87"/>
      <c r="Y9" s="99"/>
      <c r="Z9" s="88"/>
      <c r="AA9" s="88"/>
      <c r="AB9" s="87"/>
      <c r="AC9" s="89"/>
    </row>
    <row r="10" spans="1:34" ht="92.25" customHeight="1" x14ac:dyDescent="0.25">
      <c r="A10" s="71"/>
      <c r="B10" s="85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3"/>
      <c r="N10" s="71"/>
      <c r="O10" s="86"/>
      <c r="P10" s="87"/>
      <c r="Q10" s="87"/>
      <c r="R10" s="71"/>
      <c r="S10" s="71"/>
      <c r="T10" s="73"/>
      <c r="U10" s="71"/>
      <c r="V10" s="71"/>
      <c r="W10" s="71"/>
      <c r="X10" s="87"/>
      <c r="Y10" s="99"/>
      <c r="Z10" s="88"/>
      <c r="AA10" s="88"/>
      <c r="AB10" s="87"/>
      <c r="AC10" s="89"/>
    </row>
    <row r="11" spans="1:34" x14ac:dyDescent="0.25">
      <c r="A11" s="21">
        <v>1</v>
      </c>
      <c r="B11" s="23">
        <v>94.223299999999995</v>
      </c>
      <c r="C11" s="10">
        <v>3.1997</v>
      </c>
      <c r="D11" s="10">
        <v>0.82640000000000002</v>
      </c>
      <c r="E11" s="10">
        <v>9.5200000000000007E-2</v>
      </c>
      <c r="F11" s="10">
        <v>0.1077</v>
      </c>
      <c r="G11" s="10">
        <v>2.7000000000000001E-3</v>
      </c>
      <c r="H11" s="10">
        <v>1.38E-2</v>
      </c>
      <c r="I11" s="10">
        <v>1.06E-2</v>
      </c>
      <c r="J11" s="10">
        <v>1.2999999999999999E-2</v>
      </c>
      <c r="K11" s="10">
        <v>1.32E-2</v>
      </c>
      <c r="L11" s="10">
        <v>1.3222</v>
      </c>
      <c r="M11" s="10">
        <v>0.1721</v>
      </c>
      <c r="N11" s="10">
        <v>0.70989999999999998</v>
      </c>
      <c r="O11" s="41"/>
      <c r="P11" s="11">
        <v>34.39</v>
      </c>
      <c r="Q11" s="24">
        <f>P11/3.6</f>
        <v>9.5527777777777771</v>
      </c>
      <c r="R11" s="41"/>
      <c r="S11" s="11">
        <v>38.11</v>
      </c>
      <c r="T11" s="24">
        <f>S11/3.6</f>
        <v>10.58611111111111</v>
      </c>
      <c r="U11" s="11"/>
      <c r="V11" s="11">
        <v>49.64</v>
      </c>
      <c r="W11" s="24">
        <f>V11/3.6</f>
        <v>13.788888888888888</v>
      </c>
      <c r="X11" s="25">
        <v>-18</v>
      </c>
      <c r="Y11" s="25">
        <v>-12.6</v>
      </c>
      <c r="Z11" s="25"/>
      <c r="AA11" s="25"/>
      <c r="AB11" s="42"/>
      <c r="AC11" s="39">
        <v>537.22040000000004</v>
      </c>
      <c r="AD11" s="18">
        <f>SUM(B11:M11)+$K$42+$N$42</f>
        <v>99.999900000000011</v>
      </c>
      <c r="AE11" s="19" t="str">
        <f>IF(AD11=100,"ОК"," ")</f>
        <v xml:space="preserve"> </v>
      </c>
      <c r="AF11" s="8"/>
      <c r="AG11" s="8"/>
      <c r="AH11" s="8"/>
    </row>
    <row r="12" spans="1:34" x14ac:dyDescent="0.25">
      <c r="A12" s="21">
        <v>2</v>
      </c>
      <c r="B12" s="23">
        <v>93.066800000000001</v>
      </c>
      <c r="C12" s="10">
        <v>3.8428</v>
      </c>
      <c r="D12" s="10">
        <v>0.97519999999999996</v>
      </c>
      <c r="E12" s="10">
        <v>0.1046</v>
      </c>
      <c r="F12" s="10">
        <v>0.1303</v>
      </c>
      <c r="G12" s="10">
        <v>2.5000000000000001E-3</v>
      </c>
      <c r="H12" s="10">
        <v>1.9099999999999999E-2</v>
      </c>
      <c r="I12" s="10">
        <v>1.2200000000000001E-2</v>
      </c>
      <c r="J12" s="10">
        <v>1.47E-2</v>
      </c>
      <c r="K12" s="10">
        <v>1.3899999999999999E-2</v>
      </c>
      <c r="L12" s="10">
        <v>1.6194999999999999</v>
      </c>
      <c r="M12" s="10">
        <v>0.19819999999999999</v>
      </c>
      <c r="N12" s="10">
        <v>0.71799999999999997</v>
      </c>
      <c r="O12" s="41"/>
      <c r="P12" s="11">
        <v>34.56</v>
      </c>
      <c r="Q12" s="24">
        <f t="shared" ref="Q12:Q18" si="0">P12/3.6</f>
        <v>9.6</v>
      </c>
      <c r="R12" s="41"/>
      <c r="S12" s="11">
        <v>38.29</v>
      </c>
      <c r="T12" s="24">
        <f t="shared" ref="T12:T18" si="1">S12/3.6</f>
        <v>10.636111111111111</v>
      </c>
      <c r="U12" s="41"/>
      <c r="V12" s="11">
        <v>49.59</v>
      </c>
      <c r="W12" s="24">
        <f t="shared" ref="W12:W18" si="2">V12/3.6</f>
        <v>13.775</v>
      </c>
      <c r="X12" s="25">
        <v>-16.399999999999999</v>
      </c>
      <c r="Y12" s="25">
        <v>-10.6</v>
      </c>
      <c r="Z12" s="25">
        <v>1.1000000000000001</v>
      </c>
      <c r="AA12" s="25">
        <v>2.6</v>
      </c>
      <c r="AB12" s="42"/>
      <c r="AC12" s="39">
        <v>510.49009999999998</v>
      </c>
      <c r="AD12" s="18">
        <f t="shared" ref="AD12:AD41" si="3">SUM(B12:M12)+$K$42+$N$42</f>
        <v>99.999800000000022</v>
      </c>
      <c r="AE12" s="19" t="str">
        <f>IF(AD12=100,"ОК"," ")</f>
        <v xml:space="preserve"> </v>
      </c>
      <c r="AF12" s="8"/>
      <c r="AG12" s="8"/>
      <c r="AH12" s="8"/>
    </row>
    <row r="13" spans="1:34" x14ac:dyDescent="0.25">
      <c r="A13" s="21">
        <v>3</v>
      </c>
      <c r="B13" s="23">
        <v>93.471400000000003</v>
      </c>
      <c r="C13" s="10">
        <v>3.4291</v>
      </c>
      <c r="D13" s="10">
        <v>0.85899999999999999</v>
      </c>
      <c r="E13" s="10">
        <v>9.1499999999999998E-2</v>
      </c>
      <c r="F13" s="10">
        <v>0.1115</v>
      </c>
      <c r="G13" s="10">
        <v>2.0999999999999999E-3</v>
      </c>
      <c r="H13" s="10">
        <v>1.6199999999999999E-2</v>
      </c>
      <c r="I13" s="10">
        <v>1.03E-2</v>
      </c>
      <c r="J13" s="10">
        <v>8.8000000000000005E-3</v>
      </c>
      <c r="K13" s="10">
        <v>1.4500000000000001E-2</v>
      </c>
      <c r="L13" s="10">
        <v>1.7737000000000001</v>
      </c>
      <c r="M13" s="10">
        <v>0.21190000000000001</v>
      </c>
      <c r="N13" s="10">
        <v>0.71430000000000005</v>
      </c>
      <c r="O13" s="41"/>
      <c r="P13" s="11">
        <v>34.299999999999997</v>
      </c>
      <c r="Q13" s="24">
        <f t="shared" si="0"/>
        <v>9.5277777777777768</v>
      </c>
      <c r="R13" s="41"/>
      <c r="S13" s="11">
        <v>38</v>
      </c>
      <c r="T13" s="24">
        <f t="shared" si="1"/>
        <v>10.555555555555555</v>
      </c>
      <c r="U13" s="41"/>
      <c r="V13" s="11">
        <v>49.35</v>
      </c>
      <c r="W13" s="24">
        <f t="shared" si="2"/>
        <v>13.708333333333334</v>
      </c>
      <c r="X13" s="25"/>
      <c r="Y13" s="25"/>
      <c r="Z13" s="25"/>
      <c r="AA13" s="25"/>
      <c r="AB13" s="42"/>
      <c r="AC13" s="39">
        <v>513.30210999999997</v>
      </c>
      <c r="AD13" s="18">
        <f t="shared" si="3"/>
        <v>100</v>
      </c>
      <c r="AE13" s="19" t="str">
        <f>IF(AD13=100,"ОК"," ")</f>
        <v>ОК</v>
      </c>
      <c r="AF13" s="8"/>
      <c r="AG13" s="8"/>
      <c r="AH13" s="8"/>
    </row>
    <row r="14" spans="1:34" x14ac:dyDescent="0.25">
      <c r="A14" s="21">
        <v>4</v>
      </c>
      <c r="B14" s="23">
        <v>94.119299999999996</v>
      </c>
      <c r="C14" s="10">
        <v>3.0806</v>
      </c>
      <c r="D14" s="10">
        <v>0.76329999999999998</v>
      </c>
      <c r="E14" s="10">
        <v>8.2600000000000007E-2</v>
      </c>
      <c r="F14" s="10">
        <v>9.3700000000000006E-2</v>
      </c>
      <c r="G14" s="10">
        <v>2.8999999999999998E-3</v>
      </c>
      <c r="H14" s="10">
        <v>1.46E-2</v>
      </c>
      <c r="I14" s="10">
        <v>9.9000000000000008E-3</v>
      </c>
      <c r="J14" s="10">
        <v>1.12E-2</v>
      </c>
      <c r="K14" s="10">
        <v>1.4200000000000001E-2</v>
      </c>
      <c r="L14" s="10">
        <v>1.5805</v>
      </c>
      <c r="M14" s="10">
        <v>0.22720000000000001</v>
      </c>
      <c r="N14" s="10">
        <v>0.70989999999999998</v>
      </c>
      <c r="O14" s="41"/>
      <c r="P14" s="11">
        <v>34.200000000000003</v>
      </c>
      <c r="Q14" s="24">
        <f t="shared" si="0"/>
        <v>9.5</v>
      </c>
      <c r="R14" s="41"/>
      <c r="S14" s="11">
        <v>37.9</v>
      </c>
      <c r="T14" s="24">
        <f t="shared" si="1"/>
        <v>10.527777777777777</v>
      </c>
      <c r="U14" s="41"/>
      <c r="V14" s="11">
        <v>49.37</v>
      </c>
      <c r="W14" s="24">
        <f t="shared" si="2"/>
        <v>13.713888888888889</v>
      </c>
      <c r="X14" s="25"/>
      <c r="Y14" s="25"/>
      <c r="Z14" s="25"/>
      <c r="AA14" s="25"/>
      <c r="AB14" s="42"/>
      <c r="AC14" s="39">
        <v>510.96053000000001</v>
      </c>
      <c r="AD14" s="18">
        <f t="shared" si="3"/>
        <v>100</v>
      </c>
      <c r="AE14" s="19" t="str">
        <f t="shared" ref="AE14:AE41" si="4">IF(AD14=100,"ОК"," ")</f>
        <v>ОК</v>
      </c>
      <c r="AF14" s="8"/>
      <c r="AG14" s="8"/>
      <c r="AH14" s="8"/>
    </row>
    <row r="15" spans="1:34" x14ac:dyDescent="0.25">
      <c r="A15" s="21">
        <v>5</v>
      </c>
      <c r="B15" s="23">
        <v>94.4709</v>
      </c>
      <c r="C15" s="10">
        <v>2.8544</v>
      </c>
      <c r="D15" s="10">
        <v>0.71140000000000003</v>
      </c>
      <c r="E15" s="10">
        <v>8.0699999999999994E-2</v>
      </c>
      <c r="F15" s="10">
        <v>9.1300000000000006E-2</v>
      </c>
      <c r="G15" s="10">
        <v>1.5E-3</v>
      </c>
      <c r="H15" s="10">
        <v>1.3299999999999999E-2</v>
      </c>
      <c r="I15" s="10">
        <v>9.2999999999999992E-3</v>
      </c>
      <c r="J15" s="10">
        <v>1.3299999999999999E-2</v>
      </c>
      <c r="K15" s="10">
        <v>1.43E-2</v>
      </c>
      <c r="L15" s="10">
        <v>1.5273000000000001</v>
      </c>
      <c r="M15" s="10">
        <v>0.21240000000000001</v>
      </c>
      <c r="N15" s="10">
        <v>0.70740000000000003</v>
      </c>
      <c r="O15" s="41"/>
      <c r="P15" s="11">
        <v>34.130000000000003</v>
      </c>
      <c r="Q15" s="24">
        <f t="shared" si="0"/>
        <v>9.4805555555555561</v>
      </c>
      <c r="R15" s="41"/>
      <c r="S15" s="11">
        <v>37.83</v>
      </c>
      <c r="T15" s="24">
        <f t="shared" si="1"/>
        <v>10.508333333333333</v>
      </c>
      <c r="U15" s="41"/>
      <c r="V15" s="11">
        <v>49.36</v>
      </c>
      <c r="W15" s="24">
        <f t="shared" si="2"/>
        <v>13.71111111111111</v>
      </c>
      <c r="X15" s="25">
        <v>-18</v>
      </c>
      <c r="Y15" s="25">
        <v>-13.8</v>
      </c>
      <c r="Z15" s="25">
        <v>0.1</v>
      </c>
      <c r="AA15" s="25">
        <v>1.5</v>
      </c>
      <c r="AB15" s="42"/>
      <c r="AC15" s="39">
        <v>535.87532999999996</v>
      </c>
      <c r="AD15" s="18">
        <f t="shared" si="3"/>
        <v>100.00009999999999</v>
      </c>
      <c r="AE15" s="19" t="str">
        <f t="shared" si="4"/>
        <v xml:space="preserve"> </v>
      </c>
      <c r="AF15" s="8"/>
      <c r="AG15" s="8"/>
      <c r="AH15" s="8"/>
    </row>
    <row r="16" spans="1:34" x14ac:dyDescent="0.25">
      <c r="A16" s="21">
        <v>6</v>
      </c>
      <c r="B16" s="23">
        <v>94.997399999999999</v>
      </c>
      <c r="C16" s="10">
        <v>2.6715</v>
      </c>
      <c r="D16" s="10">
        <v>0.71630000000000005</v>
      </c>
      <c r="E16" s="10">
        <v>9.1700000000000004E-2</v>
      </c>
      <c r="F16" s="10">
        <v>9.69E-2</v>
      </c>
      <c r="G16" s="10">
        <v>1.9E-3</v>
      </c>
      <c r="H16" s="10">
        <v>1.5800000000000002E-2</v>
      </c>
      <c r="I16" s="10">
        <v>0.01</v>
      </c>
      <c r="J16" s="10">
        <v>1.34E-2</v>
      </c>
      <c r="K16" s="10">
        <v>1.4E-2</v>
      </c>
      <c r="L16" s="10">
        <v>1.1881999999999999</v>
      </c>
      <c r="M16" s="10">
        <v>0.18290000000000001</v>
      </c>
      <c r="N16" s="10">
        <v>0.70479999999999998</v>
      </c>
      <c r="O16" s="41"/>
      <c r="P16" s="11">
        <v>34.229999999999997</v>
      </c>
      <c r="Q16" s="24">
        <f t="shared" si="0"/>
        <v>9.5083333333333329</v>
      </c>
      <c r="R16" s="41"/>
      <c r="S16" s="11">
        <v>37.93</v>
      </c>
      <c r="T16" s="24">
        <f t="shared" si="1"/>
        <v>10.536111111111111</v>
      </c>
      <c r="U16" s="41"/>
      <c r="V16" s="11">
        <v>49.59</v>
      </c>
      <c r="W16" s="24">
        <f t="shared" si="2"/>
        <v>13.775</v>
      </c>
      <c r="X16" s="25">
        <v>-24.3</v>
      </c>
      <c r="Y16" s="25">
        <v>-19.100000000000001</v>
      </c>
      <c r="Z16" s="25"/>
      <c r="AA16" s="25"/>
      <c r="AB16" s="42"/>
      <c r="AC16" s="39">
        <v>528.51556999999991</v>
      </c>
      <c r="AD16" s="18">
        <f t="shared" si="3"/>
        <v>100.00000000000001</v>
      </c>
      <c r="AE16" s="19" t="str">
        <f t="shared" si="4"/>
        <v>ОК</v>
      </c>
      <c r="AF16" s="8"/>
      <c r="AG16" s="8"/>
      <c r="AH16" s="8"/>
    </row>
    <row r="17" spans="1:34" x14ac:dyDescent="0.25">
      <c r="A17" s="21">
        <v>7</v>
      </c>
      <c r="B17" s="23">
        <v>94.726200000000006</v>
      </c>
      <c r="C17" s="10">
        <v>2.8268</v>
      </c>
      <c r="D17" s="10">
        <v>0.75239999999999996</v>
      </c>
      <c r="E17" s="10">
        <v>9.0700000000000003E-2</v>
      </c>
      <c r="F17" s="10">
        <v>9.5600000000000004E-2</v>
      </c>
      <c r="G17" s="10">
        <v>2.3999999999999998E-3</v>
      </c>
      <c r="H17" s="10">
        <v>1.34E-2</v>
      </c>
      <c r="I17" s="10">
        <v>9.5999999999999992E-3</v>
      </c>
      <c r="J17" s="10">
        <v>1.5599999999999999E-2</v>
      </c>
      <c r="K17" s="10">
        <v>1.3100000000000001E-2</v>
      </c>
      <c r="L17" s="10">
        <v>1.2563</v>
      </c>
      <c r="M17" s="10">
        <v>0.19800000000000001</v>
      </c>
      <c r="N17" s="10">
        <v>0.70660000000000001</v>
      </c>
      <c r="O17" s="41"/>
      <c r="P17" s="11">
        <v>34.26</v>
      </c>
      <c r="Q17" s="24">
        <f t="shared" si="0"/>
        <v>9.5166666666666657</v>
      </c>
      <c r="R17" s="41"/>
      <c r="S17" s="11">
        <v>37.97</v>
      </c>
      <c r="T17" s="24">
        <f t="shared" si="1"/>
        <v>10.547222222222222</v>
      </c>
      <c r="U17" s="41"/>
      <c r="V17" s="11">
        <v>49.57</v>
      </c>
      <c r="W17" s="24">
        <f t="shared" si="2"/>
        <v>13.769444444444444</v>
      </c>
      <c r="X17" s="25">
        <v>-24.5</v>
      </c>
      <c r="Y17" s="25">
        <v>-20.2</v>
      </c>
      <c r="Z17" s="25">
        <v>1.2</v>
      </c>
      <c r="AA17" s="25">
        <v>2.6</v>
      </c>
      <c r="AB17" s="42"/>
      <c r="AC17" s="39">
        <v>571.73622999999998</v>
      </c>
      <c r="AD17" s="18">
        <f t="shared" si="3"/>
        <v>100.0001</v>
      </c>
      <c r="AE17" s="19" t="str">
        <f t="shared" si="4"/>
        <v xml:space="preserve"> </v>
      </c>
      <c r="AF17" s="8"/>
      <c r="AG17" s="8"/>
      <c r="AH17" s="8"/>
    </row>
    <row r="18" spans="1:34" x14ac:dyDescent="0.25">
      <c r="A18" s="21">
        <v>8</v>
      </c>
      <c r="B18" s="23">
        <v>95.139600000000002</v>
      </c>
      <c r="C18" s="10">
        <v>2.5764</v>
      </c>
      <c r="D18" s="10">
        <v>0.68720000000000003</v>
      </c>
      <c r="E18" s="10">
        <v>9.11E-2</v>
      </c>
      <c r="F18" s="10">
        <v>9.4600000000000004E-2</v>
      </c>
      <c r="G18" s="10">
        <v>3.2000000000000002E-3</v>
      </c>
      <c r="H18" s="10">
        <v>1.43E-2</v>
      </c>
      <c r="I18" s="10">
        <v>9.2999999999999992E-3</v>
      </c>
      <c r="J18" s="10">
        <v>1.44E-2</v>
      </c>
      <c r="K18" s="10">
        <v>1.34E-2</v>
      </c>
      <c r="L18" s="10">
        <v>1.169</v>
      </c>
      <c r="M18" s="10">
        <v>0.18759999999999999</v>
      </c>
      <c r="N18" s="10">
        <v>0.70379999999999998</v>
      </c>
      <c r="O18" s="43"/>
      <c r="P18" s="43">
        <v>34.19</v>
      </c>
      <c r="Q18" s="24">
        <f t="shared" si="0"/>
        <v>9.4972222222222218</v>
      </c>
      <c r="R18" s="43"/>
      <c r="S18" s="43">
        <v>37.89</v>
      </c>
      <c r="T18" s="24">
        <f t="shared" si="1"/>
        <v>10.525</v>
      </c>
      <c r="U18" s="43"/>
      <c r="V18" s="11">
        <v>49.57</v>
      </c>
      <c r="W18" s="24">
        <f t="shared" si="2"/>
        <v>13.769444444444444</v>
      </c>
      <c r="X18" s="43">
        <v>-26.1</v>
      </c>
      <c r="Y18" s="43">
        <v>-21.7</v>
      </c>
      <c r="Z18" s="25"/>
      <c r="AA18" s="25"/>
      <c r="AB18" s="34">
        <v>0</v>
      </c>
      <c r="AC18" s="39">
        <v>570.22106999999994</v>
      </c>
      <c r="AD18" s="18">
        <f t="shared" si="3"/>
        <v>100.00010000000002</v>
      </c>
      <c r="AE18" s="19" t="str">
        <f t="shared" si="4"/>
        <v xml:space="preserve"> </v>
      </c>
      <c r="AF18" s="8"/>
      <c r="AG18" s="8"/>
      <c r="AH18" s="8"/>
    </row>
    <row r="19" spans="1:34" x14ac:dyDescent="0.25">
      <c r="A19" s="21">
        <v>9</v>
      </c>
      <c r="B19" s="23">
        <v>95.332899999999995</v>
      </c>
      <c r="C19" s="10">
        <v>2.4782000000000002</v>
      </c>
      <c r="D19" s="10">
        <v>0.67179999999999995</v>
      </c>
      <c r="E19" s="10">
        <v>9.2100000000000001E-2</v>
      </c>
      <c r="F19" s="10">
        <v>9.4700000000000006E-2</v>
      </c>
      <c r="G19" s="10">
        <v>5.1999999999999998E-3</v>
      </c>
      <c r="H19" s="10">
        <v>1.5800000000000002E-2</v>
      </c>
      <c r="I19" s="10">
        <v>1.0200000000000001E-2</v>
      </c>
      <c r="J19" s="10">
        <v>1.26E-2</v>
      </c>
      <c r="K19" s="10">
        <v>1.2699999999999999E-2</v>
      </c>
      <c r="L19" s="10">
        <v>1.0912999999999999</v>
      </c>
      <c r="M19" s="10">
        <v>0.18260000000000001</v>
      </c>
      <c r="N19" s="10">
        <v>0.70269999999999999</v>
      </c>
      <c r="O19" s="21"/>
      <c r="P19" s="21">
        <v>34.19</v>
      </c>
      <c r="Q19" s="24">
        <f t="shared" ref="Q19:Q26" si="5">P19/3.6</f>
        <v>9.4972222222222218</v>
      </c>
      <c r="R19" s="21"/>
      <c r="S19" s="21">
        <v>37.89</v>
      </c>
      <c r="T19" s="24">
        <f t="shared" ref="T19:T26" si="6">S19/3.6</f>
        <v>10.525</v>
      </c>
      <c r="U19" s="21"/>
      <c r="V19" s="11">
        <v>49.61</v>
      </c>
      <c r="W19" s="24">
        <f t="shared" ref="W19:W26" si="7">V19/3.6</f>
        <v>13.780555555555555</v>
      </c>
      <c r="X19" s="21">
        <v>-23.1</v>
      </c>
      <c r="Y19" s="21">
        <v>-17.5</v>
      </c>
      <c r="Z19" s="25">
        <v>1</v>
      </c>
      <c r="AA19" s="25">
        <v>1.5</v>
      </c>
      <c r="AB19" s="35"/>
      <c r="AC19" s="39">
        <v>479.14078999999998</v>
      </c>
      <c r="AD19" s="18">
        <f t="shared" si="3"/>
        <v>100.0001</v>
      </c>
      <c r="AE19" s="19" t="str">
        <f t="shared" si="4"/>
        <v xml:space="preserve"> </v>
      </c>
      <c r="AF19" s="8"/>
      <c r="AG19" s="8"/>
      <c r="AH19" s="8"/>
    </row>
    <row r="20" spans="1:34" x14ac:dyDescent="0.25">
      <c r="A20" s="21">
        <v>10</v>
      </c>
      <c r="B20" s="2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1"/>
      <c r="P20" s="44">
        <v>34.19</v>
      </c>
      <c r="Q20" s="24">
        <f t="shared" si="5"/>
        <v>9.4972222222222218</v>
      </c>
      <c r="R20" s="21"/>
      <c r="S20" s="44">
        <v>37.89</v>
      </c>
      <c r="T20" s="24">
        <f t="shared" si="6"/>
        <v>10.525</v>
      </c>
      <c r="U20" s="21"/>
      <c r="V20" s="11">
        <v>49.61</v>
      </c>
      <c r="W20" s="24">
        <f t="shared" si="7"/>
        <v>13.780555555555555</v>
      </c>
      <c r="X20" s="21"/>
      <c r="Y20" s="21"/>
      <c r="Z20" s="25"/>
      <c r="AA20" s="25"/>
      <c r="AB20" s="35"/>
      <c r="AC20" s="39">
        <v>457.18885</v>
      </c>
      <c r="AD20" s="18">
        <f t="shared" si="3"/>
        <v>0</v>
      </c>
      <c r="AE20" s="19" t="str">
        <f t="shared" si="4"/>
        <v xml:space="preserve"> </v>
      </c>
      <c r="AF20" s="8"/>
      <c r="AG20" s="8"/>
      <c r="AH20" s="8"/>
    </row>
    <row r="21" spans="1:34" x14ac:dyDescent="0.25">
      <c r="A21" s="21">
        <v>11</v>
      </c>
      <c r="B21" s="23">
        <v>95.955299999999994</v>
      </c>
      <c r="C21" s="10">
        <v>2.1932999999999998</v>
      </c>
      <c r="D21" s="10">
        <v>0.64390000000000003</v>
      </c>
      <c r="E21" s="10">
        <v>9.7199999999999995E-2</v>
      </c>
      <c r="F21" s="10">
        <v>9.7199999999999995E-2</v>
      </c>
      <c r="G21" s="10">
        <v>2E-3</v>
      </c>
      <c r="H21" s="10">
        <v>1.2E-2</v>
      </c>
      <c r="I21" s="10">
        <v>1.03E-2</v>
      </c>
      <c r="J21" s="10">
        <v>1.24E-2</v>
      </c>
      <c r="K21" s="10">
        <v>1.26E-2</v>
      </c>
      <c r="L21" s="10">
        <v>0.80549999999999999</v>
      </c>
      <c r="M21" s="10">
        <v>0.15820000000000001</v>
      </c>
      <c r="N21" s="10">
        <v>0.69889999999999997</v>
      </c>
      <c r="O21" s="21"/>
      <c r="P21" s="11">
        <v>34.200000000000003</v>
      </c>
      <c r="Q21" s="24">
        <f t="shared" si="5"/>
        <v>9.5</v>
      </c>
      <c r="R21" s="21"/>
      <c r="S21" s="11">
        <v>37.911200000000001</v>
      </c>
      <c r="T21" s="24">
        <f t="shared" si="6"/>
        <v>10.530888888888889</v>
      </c>
      <c r="U21" s="21"/>
      <c r="V21" s="11">
        <v>49.767800000000001</v>
      </c>
      <c r="W21" s="24">
        <f t="shared" si="7"/>
        <v>13.824388888888889</v>
      </c>
      <c r="X21" s="21"/>
      <c r="Y21" s="25"/>
      <c r="Z21" s="25"/>
      <c r="AA21" s="25"/>
      <c r="AB21" s="35"/>
      <c r="AC21" s="39">
        <v>458.16505000000001</v>
      </c>
      <c r="AD21" s="18">
        <f t="shared" si="3"/>
        <v>99.999899999999982</v>
      </c>
      <c r="AE21" s="19" t="str">
        <f t="shared" si="4"/>
        <v xml:space="preserve"> </v>
      </c>
      <c r="AF21" s="8"/>
      <c r="AG21" s="8"/>
      <c r="AH21" s="8"/>
    </row>
    <row r="22" spans="1:34" x14ac:dyDescent="0.25">
      <c r="A22" s="21">
        <v>12</v>
      </c>
      <c r="B22" s="23">
        <v>96.046599999999998</v>
      </c>
      <c r="C22" s="10">
        <v>2.1726999999999999</v>
      </c>
      <c r="D22" s="10">
        <v>0.64380000000000004</v>
      </c>
      <c r="E22" s="10">
        <v>9.74E-2</v>
      </c>
      <c r="F22" s="10">
        <v>9.7199999999999995E-2</v>
      </c>
      <c r="G22" s="10">
        <v>1.6999999999999999E-3</v>
      </c>
      <c r="H22" s="10">
        <v>1.41E-2</v>
      </c>
      <c r="I22" s="10">
        <v>9.2999999999999992E-3</v>
      </c>
      <c r="J22" s="10">
        <v>1.0699999999999999E-2</v>
      </c>
      <c r="K22" s="10">
        <v>1.2200000000000001E-2</v>
      </c>
      <c r="L22" s="10">
        <v>0.74070000000000003</v>
      </c>
      <c r="M22" s="10">
        <v>0.15359999999999999</v>
      </c>
      <c r="N22" s="10">
        <v>0.69840000000000002</v>
      </c>
      <c r="O22" s="45"/>
      <c r="P22" s="11">
        <v>34.22</v>
      </c>
      <c r="Q22" s="24">
        <f t="shared" si="5"/>
        <v>9.5055555555555546</v>
      </c>
      <c r="R22" s="45"/>
      <c r="S22" s="11">
        <v>37.93</v>
      </c>
      <c r="T22" s="24">
        <f t="shared" si="6"/>
        <v>10.536111111111111</v>
      </c>
      <c r="U22" s="45"/>
      <c r="V22" s="11">
        <v>49.81</v>
      </c>
      <c r="W22" s="24">
        <f t="shared" si="7"/>
        <v>13.836111111111112</v>
      </c>
      <c r="X22" s="45">
        <v>-22.6</v>
      </c>
      <c r="Y22" s="25">
        <v>-18.2</v>
      </c>
      <c r="Z22" s="25">
        <v>0.7</v>
      </c>
      <c r="AA22" s="25">
        <v>1.4</v>
      </c>
      <c r="AB22" s="35"/>
      <c r="AC22" s="39">
        <v>513.81475</v>
      </c>
      <c r="AD22" s="18">
        <f t="shared" si="3"/>
        <v>100</v>
      </c>
      <c r="AE22" s="19" t="str">
        <f t="shared" si="4"/>
        <v>ОК</v>
      </c>
      <c r="AF22" s="8"/>
      <c r="AG22" s="8"/>
      <c r="AH22" s="8"/>
    </row>
    <row r="23" spans="1:34" x14ac:dyDescent="0.25">
      <c r="A23" s="21">
        <v>13</v>
      </c>
      <c r="B23" s="23">
        <v>95.604100000000003</v>
      </c>
      <c r="C23" s="10">
        <v>2.4367000000000001</v>
      </c>
      <c r="D23" s="10">
        <v>0.68700000000000006</v>
      </c>
      <c r="E23" s="10">
        <v>9.7500000000000003E-2</v>
      </c>
      <c r="F23" s="10">
        <v>9.8000000000000004E-2</v>
      </c>
      <c r="G23" s="10">
        <v>2.5999999999999999E-3</v>
      </c>
      <c r="H23" s="10">
        <v>1.7600000000000001E-2</v>
      </c>
      <c r="I23" s="10">
        <v>1.0500000000000001E-2</v>
      </c>
      <c r="J23" s="10">
        <v>1.06E-2</v>
      </c>
      <c r="K23" s="10">
        <v>1.2800000000000001E-2</v>
      </c>
      <c r="L23" s="10">
        <v>0.86850000000000005</v>
      </c>
      <c r="M23" s="10">
        <v>0.15429999999999999</v>
      </c>
      <c r="N23" s="10">
        <v>0.70120000000000005</v>
      </c>
      <c r="O23" s="46"/>
      <c r="P23" s="11">
        <v>34.270000000000003</v>
      </c>
      <c r="Q23" s="24">
        <f t="shared" si="5"/>
        <v>9.5194444444444457</v>
      </c>
      <c r="R23" s="46"/>
      <c r="S23" s="11">
        <v>37.99</v>
      </c>
      <c r="T23" s="24">
        <f t="shared" si="6"/>
        <v>10.552777777777779</v>
      </c>
      <c r="U23" s="46"/>
      <c r="V23" s="11">
        <v>49.78</v>
      </c>
      <c r="W23" s="24">
        <f t="shared" si="7"/>
        <v>13.827777777777778</v>
      </c>
      <c r="X23" s="46">
        <v>-25.1</v>
      </c>
      <c r="Y23" s="25">
        <v>-20.8</v>
      </c>
      <c r="Z23" s="25"/>
      <c r="AA23" s="25"/>
      <c r="AB23" s="35"/>
      <c r="AC23" s="39">
        <v>568.62335999999993</v>
      </c>
      <c r="AD23" s="18">
        <f t="shared" si="3"/>
        <v>100.00019999999999</v>
      </c>
      <c r="AE23" s="19" t="str">
        <f t="shared" si="4"/>
        <v xml:space="preserve"> </v>
      </c>
      <c r="AF23" s="8"/>
      <c r="AG23" s="8"/>
      <c r="AH23" s="8"/>
    </row>
    <row r="24" spans="1:34" x14ac:dyDescent="0.25">
      <c r="A24" s="21">
        <v>14</v>
      </c>
      <c r="B24" s="23">
        <v>95.026300000000006</v>
      </c>
      <c r="C24" s="10">
        <v>2.8673999999999999</v>
      </c>
      <c r="D24" s="10">
        <v>0.76329999999999998</v>
      </c>
      <c r="E24" s="10">
        <v>9.9000000000000005E-2</v>
      </c>
      <c r="F24" s="10">
        <v>0.1026</v>
      </c>
      <c r="G24" s="10">
        <v>1E-3</v>
      </c>
      <c r="H24" s="10">
        <v>1.4E-2</v>
      </c>
      <c r="I24" s="10">
        <v>1.04E-2</v>
      </c>
      <c r="J24" s="10">
        <v>1.1900000000000001E-2</v>
      </c>
      <c r="K24" s="10">
        <v>1.2999999999999999E-2</v>
      </c>
      <c r="L24" s="10">
        <v>0.93740000000000001</v>
      </c>
      <c r="M24" s="10">
        <v>0.15390000000000001</v>
      </c>
      <c r="N24" s="10">
        <v>0.70499999999999996</v>
      </c>
      <c r="O24" s="48"/>
      <c r="P24" s="11">
        <v>34.4</v>
      </c>
      <c r="Q24" s="24">
        <f t="shared" si="5"/>
        <v>9.5555555555555554</v>
      </c>
      <c r="R24" s="48"/>
      <c r="S24" s="11">
        <v>38.130000000000003</v>
      </c>
      <c r="T24" s="24">
        <f t="shared" si="6"/>
        <v>10.591666666666667</v>
      </c>
      <c r="U24" s="48"/>
      <c r="V24" s="11">
        <v>49.83</v>
      </c>
      <c r="W24" s="24">
        <f t="shared" si="7"/>
        <v>13.841666666666665</v>
      </c>
      <c r="X24" s="47">
        <v>-23.8</v>
      </c>
      <c r="Y24" s="25">
        <v>-20</v>
      </c>
      <c r="Z24" s="25"/>
      <c r="AA24" s="25"/>
      <c r="AB24" s="35"/>
      <c r="AC24" s="39">
        <v>563.96437000000003</v>
      </c>
      <c r="AD24" s="18">
        <f t="shared" si="3"/>
        <v>100.00020000000001</v>
      </c>
      <c r="AE24" s="19" t="str">
        <f t="shared" si="4"/>
        <v xml:space="preserve"> </v>
      </c>
      <c r="AF24" s="8"/>
      <c r="AG24" s="8"/>
      <c r="AH24" s="8"/>
    </row>
    <row r="25" spans="1:34" x14ac:dyDescent="0.25">
      <c r="A25" s="21">
        <v>15</v>
      </c>
      <c r="B25" s="23">
        <v>94.442499999999995</v>
      </c>
      <c r="C25" s="10">
        <v>3.2530999999999999</v>
      </c>
      <c r="D25" s="10">
        <v>0.81620000000000004</v>
      </c>
      <c r="E25" s="10">
        <v>9.6199999999999994E-2</v>
      </c>
      <c r="F25" s="10">
        <v>0.1012</v>
      </c>
      <c r="G25" s="10">
        <v>1.6000000000000001E-3</v>
      </c>
      <c r="H25" s="10">
        <v>3.6600000000000001E-2</v>
      </c>
      <c r="I25" s="10">
        <v>1.43E-2</v>
      </c>
      <c r="J25" s="10">
        <v>1.2200000000000001E-2</v>
      </c>
      <c r="K25" s="10">
        <v>1.35E-2</v>
      </c>
      <c r="L25" s="10">
        <v>1.0638000000000001</v>
      </c>
      <c r="M25" s="10">
        <v>0.14899999999999999</v>
      </c>
      <c r="N25" s="10">
        <v>0.70909999999999995</v>
      </c>
      <c r="O25" s="49"/>
      <c r="P25" s="11">
        <v>34.517200000000003</v>
      </c>
      <c r="Q25" s="24">
        <f t="shared" si="5"/>
        <v>9.588111111111111</v>
      </c>
      <c r="R25" s="49"/>
      <c r="S25" s="11">
        <v>38.244900000000001</v>
      </c>
      <c r="T25" s="24">
        <f t="shared" si="6"/>
        <v>10.623583333333334</v>
      </c>
      <c r="U25" s="49"/>
      <c r="V25" s="11">
        <v>49.845700000000001</v>
      </c>
      <c r="W25" s="24">
        <f t="shared" si="7"/>
        <v>13.846027777777778</v>
      </c>
      <c r="X25" s="50">
        <v>-22.9</v>
      </c>
      <c r="Y25" s="25">
        <v>-18.100000000000001</v>
      </c>
      <c r="Z25" s="25">
        <v>0.1</v>
      </c>
      <c r="AA25" s="25">
        <v>0.9</v>
      </c>
      <c r="AB25" s="35"/>
      <c r="AC25" s="39">
        <v>540.49470999999994</v>
      </c>
      <c r="AD25" s="18">
        <f t="shared" si="3"/>
        <v>100.00020000000001</v>
      </c>
      <c r="AE25" s="19" t="str">
        <f t="shared" si="4"/>
        <v xml:space="preserve"> </v>
      </c>
      <c r="AF25" s="8"/>
      <c r="AG25" s="8"/>
      <c r="AH25" s="8"/>
    </row>
    <row r="26" spans="1:34" x14ac:dyDescent="0.25">
      <c r="A26" s="21">
        <v>16</v>
      </c>
      <c r="B26" s="23">
        <v>94.075299999999999</v>
      </c>
      <c r="C26" s="10">
        <v>3.1684999999999999</v>
      </c>
      <c r="D26" s="10">
        <v>0.80020000000000002</v>
      </c>
      <c r="E26" s="10">
        <v>9.6500000000000002E-2</v>
      </c>
      <c r="F26" s="10">
        <v>0.11</v>
      </c>
      <c r="G26" s="10">
        <v>1.8E-3</v>
      </c>
      <c r="H26" s="10">
        <v>3.0099999999999998E-2</v>
      </c>
      <c r="I26" s="10">
        <v>1.5900000000000001E-2</v>
      </c>
      <c r="J26" s="10">
        <v>1.89E-2</v>
      </c>
      <c r="K26" s="10">
        <v>1.4200000000000001E-2</v>
      </c>
      <c r="L26" s="10">
        <v>1.5226999999999999</v>
      </c>
      <c r="M26" s="10">
        <v>0.1459</v>
      </c>
      <c r="N26" s="10">
        <v>0.71089999999999998</v>
      </c>
      <c r="O26" s="51"/>
      <c r="P26" s="11">
        <v>34.3446</v>
      </c>
      <c r="Q26" s="24">
        <f t="shared" si="5"/>
        <v>9.540166666666666</v>
      </c>
      <c r="R26" s="51"/>
      <c r="S26" s="11">
        <v>38.054099999999998</v>
      </c>
      <c r="T26" s="24">
        <f t="shared" si="6"/>
        <v>10.570583333333333</v>
      </c>
      <c r="U26" s="51"/>
      <c r="V26" s="51">
        <v>49.53</v>
      </c>
      <c r="W26" s="24">
        <f t="shared" si="7"/>
        <v>13.758333333333333</v>
      </c>
      <c r="X26" s="52">
        <v>-21.8</v>
      </c>
      <c r="Y26" s="25">
        <v>-17.899999999999999</v>
      </c>
      <c r="Z26" s="25"/>
      <c r="AA26" s="25"/>
      <c r="AB26" s="35"/>
      <c r="AC26" s="39">
        <v>608.05187999999998</v>
      </c>
      <c r="AD26" s="18">
        <f t="shared" si="3"/>
        <v>100.00000000000001</v>
      </c>
      <c r="AE26" s="19" t="str">
        <f t="shared" si="4"/>
        <v>ОК</v>
      </c>
      <c r="AF26" s="8"/>
      <c r="AG26" s="8"/>
      <c r="AH26" s="8"/>
    </row>
    <row r="27" spans="1:34" x14ac:dyDescent="0.25">
      <c r="A27" s="21">
        <v>17</v>
      </c>
      <c r="B27" s="2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9"/>
      <c r="N27" s="10"/>
      <c r="O27" s="20"/>
      <c r="P27" s="11">
        <v>34.3446</v>
      </c>
      <c r="Q27" s="39">
        <f t="shared" ref="Q27:Q41" si="8">P27/3.6</f>
        <v>9.540166666666666</v>
      </c>
      <c r="R27" s="20"/>
      <c r="S27" s="11">
        <v>38.054099999999998</v>
      </c>
      <c r="T27" s="39">
        <f t="shared" ref="T27:T41" si="9">S27/3.6</f>
        <v>10.570583333333333</v>
      </c>
      <c r="U27" s="20"/>
      <c r="V27" s="53">
        <v>49.53</v>
      </c>
      <c r="W27" s="39">
        <f t="shared" ref="W27:W41" si="10">V27/3.6</f>
        <v>13.758333333333333</v>
      </c>
      <c r="X27" s="20"/>
      <c r="Y27" s="25"/>
      <c r="Z27" s="25"/>
      <c r="AA27" s="25"/>
      <c r="AB27" s="35"/>
      <c r="AC27" s="39">
        <v>612.50323000000003</v>
      </c>
      <c r="AD27" s="18">
        <f t="shared" si="3"/>
        <v>0</v>
      </c>
      <c r="AE27" s="19" t="str">
        <f t="shared" si="4"/>
        <v xml:space="preserve"> </v>
      </c>
      <c r="AF27" s="8"/>
      <c r="AG27" s="8"/>
      <c r="AH27" s="8"/>
    </row>
    <row r="28" spans="1:34" x14ac:dyDescent="0.25">
      <c r="A28" s="21">
        <v>18</v>
      </c>
      <c r="B28" s="2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9"/>
      <c r="N28" s="10"/>
      <c r="O28" s="20"/>
      <c r="P28" s="11">
        <v>34.3446</v>
      </c>
      <c r="Q28" s="39">
        <f t="shared" si="8"/>
        <v>9.540166666666666</v>
      </c>
      <c r="R28" s="20"/>
      <c r="S28" s="11">
        <v>38.054099999999998</v>
      </c>
      <c r="T28" s="39">
        <f t="shared" si="9"/>
        <v>10.570583333333333</v>
      </c>
      <c r="U28" s="20"/>
      <c r="V28" s="53">
        <v>49.53</v>
      </c>
      <c r="W28" s="39">
        <f t="shared" si="10"/>
        <v>13.758333333333333</v>
      </c>
      <c r="X28" s="20"/>
      <c r="Y28" s="25"/>
      <c r="Z28" s="25"/>
      <c r="AA28" s="25"/>
      <c r="AB28" s="35"/>
      <c r="AC28" s="39">
        <v>549.37621000000001</v>
      </c>
      <c r="AD28" s="18">
        <f t="shared" si="3"/>
        <v>0</v>
      </c>
      <c r="AE28" s="19" t="str">
        <f t="shared" si="4"/>
        <v xml:space="preserve"> </v>
      </c>
      <c r="AF28" s="8"/>
      <c r="AG28" s="8"/>
      <c r="AH28" s="8"/>
    </row>
    <row r="29" spans="1:34" x14ac:dyDescent="0.25">
      <c r="A29" s="21">
        <v>19</v>
      </c>
      <c r="B29" s="23">
        <v>93.659000000000006</v>
      </c>
      <c r="C29" s="10">
        <v>3.1366999999999998</v>
      </c>
      <c r="D29" s="10">
        <v>0.72860000000000003</v>
      </c>
      <c r="E29" s="10">
        <v>8.1799999999999998E-2</v>
      </c>
      <c r="F29" s="10">
        <v>0.10199999999999999</v>
      </c>
      <c r="G29" s="10">
        <v>1.8E-3</v>
      </c>
      <c r="H29" s="10">
        <v>1.8200000000000001E-2</v>
      </c>
      <c r="I29" s="10">
        <v>1.1599999999999999E-2</v>
      </c>
      <c r="J29" s="10">
        <v>2.6499999999999999E-2</v>
      </c>
      <c r="K29" s="10">
        <v>1.37E-2</v>
      </c>
      <c r="L29" s="10">
        <v>2.1023000000000001</v>
      </c>
      <c r="M29" s="29">
        <v>0.1177</v>
      </c>
      <c r="N29" s="10">
        <v>0.71179999999999999</v>
      </c>
      <c r="O29" s="54"/>
      <c r="P29" s="11">
        <v>34.090000000000003</v>
      </c>
      <c r="Q29" s="39">
        <f t="shared" si="8"/>
        <v>9.469444444444445</v>
      </c>
      <c r="R29" s="54"/>
      <c r="S29" s="11">
        <v>37.770000000000003</v>
      </c>
      <c r="T29" s="39">
        <f t="shared" si="9"/>
        <v>10.491666666666667</v>
      </c>
      <c r="U29" s="54"/>
      <c r="V29" s="11">
        <v>49.14</v>
      </c>
      <c r="W29" s="39">
        <f t="shared" si="10"/>
        <v>13.65</v>
      </c>
      <c r="X29" s="54">
        <v>-17.899999999999999</v>
      </c>
      <c r="Y29" s="25">
        <v>-13.7</v>
      </c>
      <c r="Z29" s="25"/>
      <c r="AA29" s="25"/>
      <c r="AB29" s="35"/>
      <c r="AC29" s="39">
        <v>526.12611000000004</v>
      </c>
      <c r="AD29" s="18">
        <f t="shared" si="3"/>
        <v>99.999900000000011</v>
      </c>
      <c r="AE29" s="19" t="str">
        <f t="shared" si="4"/>
        <v xml:space="preserve"> </v>
      </c>
      <c r="AF29" s="8"/>
      <c r="AG29" s="8"/>
      <c r="AH29" s="8"/>
    </row>
    <row r="30" spans="1:34" x14ac:dyDescent="0.25">
      <c r="A30" s="21">
        <v>20</v>
      </c>
      <c r="B30" s="23">
        <v>94.128399999999999</v>
      </c>
      <c r="C30" s="10">
        <v>2.8976000000000002</v>
      </c>
      <c r="D30" s="10">
        <v>0.69979999999999998</v>
      </c>
      <c r="E30" s="10">
        <v>8.2699999999999996E-2</v>
      </c>
      <c r="F30" s="10">
        <v>0.1012</v>
      </c>
      <c r="G30" s="10">
        <v>1.1999999999999999E-3</v>
      </c>
      <c r="H30" s="10">
        <v>1.9199999999999998E-2</v>
      </c>
      <c r="I30" s="10">
        <v>1.21E-2</v>
      </c>
      <c r="J30" s="10">
        <v>2.3900000000000001E-2</v>
      </c>
      <c r="K30" s="10">
        <v>1.4200000000000001E-2</v>
      </c>
      <c r="L30" s="10">
        <v>1.8983000000000001</v>
      </c>
      <c r="M30" s="29">
        <v>0.12139999999999999</v>
      </c>
      <c r="N30" s="10">
        <v>0.70909999999999995</v>
      </c>
      <c r="O30" s="55"/>
      <c r="P30" s="11">
        <v>34.076999999999998</v>
      </c>
      <c r="Q30" s="39">
        <f t="shared" si="8"/>
        <v>9.4658333333333324</v>
      </c>
      <c r="R30" s="55"/>
      <c r="S30" s="11">
        <v>37.762</v>
      </c>
      <c r="T30" s="39">
        <f t="shared" si="9"/>
        <v>10.489444444444445</v>
      </c>
      <c r="U30" s="55"/>
      <c r="V30" s="11">
        <v>49.217100000000002</v>
      </c>
      <c r="W30" s="39">
        <f t="shared" si="10"/>
        <v>13.671416666666667</v>
      </c>
      <c r="X30" s="55">
        <v>-17.3</v>
      </c>
      <c r="Y30" s="25">
        <v>-12.9</v>
      </c>
      <c r="Z30" s="25"/>
      <c r="AA30" s="25"/>
      <c r="AB30" s="35"/>
      <c r="AC30" s="39">
        <v>561.82623000000001</v>
      </c>
      <c r="AD30" s="18">
        <f t="shared" si="3"/>
        <v>100</v>
      </c>
      <c r="AE30" s="19" t="str">
        <f t="shared" si="4"/>
        <v>ОК</v>
      </c>
      <c r="AF30" s="8"/>
      <c r="AG30" s="8"/>
      <c r="AH30" s="8"/>
    </row>
    <row r="31" spans="1:34" x14ac:dyDescent="0.25">
      <c r="A31" s="21">
        <v>21</v>
      </c>
      <c r="B31" s="23">
        <v>94.133600000000001</v>
      </c>
      <c r="C31" s="10">
        <v>3.0438000000000001</v>
      </c>
      <c r="D31" s="10">
        <v>0.73919999999999997</v>
      </c>
      <c r="E31" s="10">
        <v>8.5599999999999996E-2</v>
      </c>
      <c r="F31" s="10">
        <v>0.10150000000000001</v>
      </c>
      <c r="G31" s="10">
        <v>2E-3</v>
      </c>
      <c r="H31" s="10">
        <v>1.9400000000000001E-2</v>
      </c>
      <c r="I31" s="10">
        <v>1.18E-2</v>
      </c>
      <c r="J31" s="10">
        <v>2.4500000000000001E-2</v>
      </c>
      <c r="K31" s="10">
        <v>1.4200000000000001E-2</v>
      </c>
      <c r="L31" s="10">
        <v>1.6916</v>
      </c>
      <c r="M31" s="29">
        <v>0.1328</v>
      </c>
      <c r="N31" s="10">
        <v>0.70960000000000001</v>
      </c>
      <c r="O31" s="56"/>
      <c r="P31" s="11">
        <v>34.21</v>
      </c>
      <c r="Q31" s="39">
        <f t="shared" si="8"/>
        <v>9.5027777777777782</v>
      </c>
      <c r="R31" s="56"/>
      <c r="S31" s="11">
        <v>37.9</v>
      </c>
      <c r="T31" s="39">
        <f t="shared" si="9"/>
        <v>10.527777777777777</v>
      </c>
      <c r="U31" s="56"/>
      <c r="V31" s="11">
        <v>49.38</v>
      </c>
      <c r="W31" s="39">
        <f t="shared" si="10"/>
        <v>13.716666666666667</v>
      </c>
      <c r="X31" s="56">
        <v>-20.2</v>
      </c>
      <c r="Y31" s="25">
        <v>-17</v>
      </c>
      <c r="Z31" s="25">
        <v>0.1</v>
      </c>
      <c r="AA31" s="25">
        <v>2.2000000000000002</v>
      </c>
      <c r="AB31" s="35"/>
      <c r="AC31" s="39">
        <v>569.38995</v>
      </c>
      <c r="AD31" s="18">
        <f t="shared" si="3"/>
        <v>100</v>
      </c>
      <c r="AE31" s="19" t="str">
        <f t="shared" si="4"/>
        <v>ОК</v>
      </c>
      <c r="AF31" s="8"/>
      <c r="AG31" s="8"/>
      <c r="AH31" s="8"/>
    </row>
    <row r="32" spans="1:34" x14ac:dyDescent="0.25">
      <c r="A32" s="21">
        <v>22</v>
      </c>
      <c r="B32" s="23">
        <v>94.310400000000001</v>
      </c>
      <c r="C32" s="10">
        <v>2.9049999999999998</v>
      </c>
      <c r="D32" s="10">
        <v>0.70899999999999996</v>
      </c>
      <c r="E32" s="10">
        <v>8.3599999999999994E-2</v>
      </c>
      <c r="F32" s="10">
        <v>9.9299999999999999E-2</v>
      </c>
      <c r="G32" s="10">
        <v>8.0000000000000004E-4</v>
      </c>
      <c r="H32" s="10">
        <v>1.43E-2</v>
      </c>
      <c r="I32" s="10">
        <v>1.0999999999999999E-2</v>
      </c>
      <c r="J32" s="10">
        <v>2.0799999999999999E-2</v>
      </c>
      <c r="K32" s="10">
        <v>1.4500000000000001E-2</v>
      </c>
      <c r="L32" s="10">
        <v>1.6987000000000001</v>
      </c>
      <c r="M32" s="29">
        <v>0.13270000000000001</v>
      </c>
      <c r="N32" s="10">
        <v>0.70809999999999995</v>
      </c>
      <c r="O32" s="57"/>
      <c r="P32" s="11">
        <v>34.135199999999998</v>
      </c>
      <c r="Q32" s="39">
        <f t="shared" si="8"/>
        <v>9.4819999999999993</v>
      </c>
      <c r="R32" s="57"/>
      <c r="S32" s="11">
        <v>37.8277</v>
      </c>
      <c r="T32" s="39">
        <f t="shared" si="9"/>
        <v>10.507694444444445</v>
      </c>
      <c r="U32" s="57"/>
      <c r="V32" s="11">
        <v>49.335299999999997</v>
      </c>
      <c r="W32" s="39">
        <f t="shared" si="10"/>
        <v>13.704249999999998</v>
      </c>
      <c r="X32" s="57">
        <v>-18.3</v>
      </c>
      <c r="Y32" s="25">
        <v>-14.5</v>
      </c>
      <c r="Z32" s="25"/>
      <c r="AA32" s="25"/>
      <c r="AB32" s="35"/>
      <c r="AC32" s="39">
        <v>504.13938000000002</v>
      </c>
      <c r="AD32" s="18">
        <f t="shared" si="3"/>
        <v>100.0001</v>
      </c>
      <c r="AE32" s="19" t="str">
        <f t="shared" si="4"/>
        <v xml:space="preserve"> </v>
      </c>
      <c r="AF32" s="8"/>
      <c r="AG32" s="8"/>
      <c r="AH32" s="8"/>
    </row>
    <row r="33" spans="1:34" x14ac:dyDescent="0.25">
      <c r="A33" s="21">
        <v>23</v>
      </c>
      <c r="B33" s="23">
        <v>94.753900000000002</v>
      </c>
      <c r="C33" s="10">
        <v>2.7098</v>
      </c>
      <c r="D33" s="10">
        <v>0.75770000000000004</v>
      </c>
      <c r="E33" s="10">
        <v>0.1043</v>
      </c>
      <c r="F33" s="10">
        <v>0.1211</v>
      </c>
      <c r="G33" s="10">
        <v>1.8E-3</v>
      </c>
      <c r="H33" s="10">
        <v>2.12E-2</v>
      </c>
      <c r="I33" s="10">
        <v>1.21E-2</v>
      </c>
      <c r="J33" s="10">
        <v>2.0299999999999999E-2</v>
      </c>
      <c r="K33" s="10">
        <v>1.41E-2</v>
      </c>
      <c r="L33" s="10">
        <v>1.2957000000000001</v>
      </c>
      <c r="M33" s="29">
        <v>0.18790000000000001</v>
      </c>
      <c r="N33" s="10">
        <v>0.70709999999999995</v>
      </c>
      <c r="O33" s="58"/>
      <c r="P33" s="11">
        <v>34.270000000000003</v>
      </c>
      <c r="Q33" s="39">
        <f t="shared" si="8"/>
        <v>9.5194444444444457</v>
      </c>
      <c r="R33" s="58"/>
      <c r="S33" s="11">
        <v>37.97</v>
      </c>
      <c r="T33" s="39">
        <f t="shared" si="9"/>
        <v>10.547222222222222</v>
      </c>
      <c r="U33" s="58"/>
      <c r="V33" s="11">
        <v>49.56</v>
      </c>
      <c r="W33" s="39">
        <f t="shared" si="10"/>
        <v>13.766666666666667</v>
      </c>
      <c r="X33" s="20"/>
      <c r="Y33" s="25"/>
      <c r="Z33" s="25"/>
      <c r="AA33" s="25"/>
      <c r="AB33" s="35"/>
      <c r="AC33" s="39">
        <v>515.37473999999997</v>
      </c>
      <c r="AD33" s="18">
        <f>SUM(B33:M33)+$K$42+$N$42</f>
        <v>99.999899999999997</v>
      </c>
      <c r="AE33" s="19" t="str">
        <f>IF(AD33=100,"ОК"," ")</f>
        <v xml:space="preserve"> </v>
      </c>
      <c r="AF33" s="8"/>
      <c r="AG33" s="8"/>
      <c r="AH33" s="8"/>
    </row>
    <row r="34" spans="1:34" x14ac:dyDescent="0.25">
      <c r="A34" s="21">
        <v>24</v>
      </c>
      <c r="B34" s="23">
        <v>95.308400000000006</v>
      </c>
      <c r="C34" s="10">
        <v>2.6030000000000002</v>
      </c>
      <c r="D34" s="10">
        <v>0.72770000000000001</v>
      </c>
      <c r="E34" s="10">
        <v>0.10100000000000001</v>
      </c>
      <c r="F34" s="10">
        <v>0.1042</v>
      </c>
      <c r="G34" s="10">
        <v>1.6000000000000001E-3</v>
      </c>
      <c r="H34" s="10">
        <v>1.6400000000000001E-2</v>
      </c>
      <c r="I34" s="10">
        <v>9.4999999999999998E-3</v>
      </c>
      <c r="J34" s="10">
        <v>1.23E-2</v>
      </c>
      <c r="K34" s="10">
        <v>1.3599999999999999E-2</v>
      </c>
      <c r="L34" s="10">
        <v>0.93440000000000001</v>
      </c>
      <c r="M34" s="29">
        <v>0.16789999999999999</v>
      </c>
      <c r="N34" s="10">
        <v>0.70330000000000004</v>
      </c>
      <c r="O34" s="59"/>
      <c r="P34" s="11">
        <v>34.32</v>
      </c>
      <c r="Q34" s="39">
        <f t="shared" si="8"/>
        <v>9.5333333333333332</v>
      </c>
      <c r="R34" s="59"/>
      <c r="S34" s="11">
        <v>38.03</v>
      </c>
      <c r="T34" s="39">
        <f t="shared" si="9"/>
        <v>10.563888888888888</v>
      </c>
      <c r="U34" s="59"/>
      <c r="V34" s="11">
        <v>49.77</v>
      </c>
      <c r="W34" s="39">
        <f t="shared" si="10"/>
        <v>13.825000000000001</v>
      </c>
      <c r="X34" s="20"/>
      <c r="Y34" s="25"/>
      <c r="Z34" s="25"/>
      <c r="AA34" s="25"/>
      <c r="AB34" s="35"/>
      <c r="AC34" s="39">
        <v>487.19135</v>
      </c>
      <c r="AD34" s="18">
        <f t="shared" si="3"/>
        <v>100</v>
      </c>
      <c r="AE34" s="19" t="str">
        <f t="shared" si="4"/>
        <v>ОК</v>
      </c>
      <c r="AF34" s="8"/>
      <c r="AG34" s="8"/>
      <c r="AH34" s="8"/>
    </row>
    <row r="35" spans="1:34" x14ac:dyDescent="0.25">
      <c r="A35" s="21">
        <v>25</v>
      </c>
      <c r="B35" s="23">
        <v>96.181700000000006</v>
      </c>
      <c r="C35" s="10">
        <v>2.0897000000000001</v>
      </c>
      <c r="D35" s="10">
        <v>0.65790000000000004</v>
      </c>
      <c r="E35" s="10">
        <v>0.1046</v>
      </c>
      <c r="F35" s="10">
        <v>0.1014</v>
      </c>
      <c r="G35" s="10">
        <v>1.5E-3</v>
      </c>
      <c r="H35" s="10">
        <v>1.7899999999999999E-2</v>
      </c>
      <c r="I35" s="10">
        <v>9.7999999999999997E-3</v>
      </c>
      <c r="J35" s="10">
        <v>8.8999999999999999E-3</v>
      </c>
      <c r="K35" s="10">
        <v>1.2999999999999999E-2</v>
      </c>
      <c r="L35" s="10">
        <v>0.65849999999999997</v>
      </c>
      <c r="M35" s="29">
        <v>0.1552</v>
      </c>
      <c r="N35" s="10">
        <v>0.69789999999999996</v>
      </c>
      <c r="O35" s="60"/>
      <c r="P35" s="11">
        <v>34.24</v>
      </c>
      <c r="Q35" s="39">
        <f t="shared" si="8"/>
        <v>9.5111111111111111</v>
      </c>
      <c r="R35" s="60"/>
      <c r="S35" s="11">
        <v>37.96</v>
      </c>
      <c r="T35" s="39">
        <f t="shared" si="9"/>
        <v>10.544444444444444</v>
      </c>
      <c r="U35" s="60"/>
      <c r="V35" s="11">
        <v>49.86</v>
      </c>
      <c r="W35" s="39">
        <f t="shared" si="10"/>
        <v>13.85</v>
      </c>
      <c r="X35" s="20"/>
      <c r="Y35" s="25"/>
      <c r="Z35" s="25"/>
      <c r="AA35" s="25"/>
      <c r="AB35" s="35"/>
      <c r="AC35" s="39">
        <v>482.68308000000002</v>
      </c>
      <c r="AD35" s="18">
        <f t="shared" si="3"/>
        <v>100.00009999999999</v>
      </c>
      <c r="AE35" s="19" t="str">
        <f t="shared" si="4"/>
        <v xml:space="preserve"> </v>
      </c>
      <c r="AF35" s="8"/>
      <c r="AG35" s="8"/>
      <c r="AH35" s="8"/>
    </row>
    <row r="36" spans="1:34" x14ac:dyDescent="0.25">
      <c r="A36" s="21">
        <v>26</v>
      </c>
      <c r="B36" s="23">
        <v>96.19</v>
      </c>
      <c r="C36" s="10">
        <v>2.0813000000000001</v>
      </c>
      <c r="D36" s="10">
        <v>0.65759999999999996</v>
      </c>
      <c r="E36" s="10">
        <v>0.1053</v>
      </c>
      <c r="F36" s="10">
        <v>0.10290000000000001</v>
      </c>
      <c r="G36" s="10">
        <v>1.6999999999999999E-3</v>
      </c>
      <c r="H36" s="10">
        <v>1.6199999999999999E-2</v>
      </c>
      <c r="I36" s="10">
        <v>9.5999999999999992E-3</v>
      </c>
      <c r="J36" s="10">
        <v>1.0200000000000001E-2</v>
      </c>
      <c r="K36" s="10">
        <v>1.2999999999999999E-2</v>
      </c>
      <c r="L36" s="10">
        <v>0.65769999999999995</v>
      </c>
      <c r="M36" s="29">
        <v>0.15459999999999999</v>
      </c>
      <c r="N36" s="10">
        <v>0.69789999999999996</v>
      </c>
      <c r="O36" s="61"/>
      <c r="P36" s="11">
        <v>34.24</v>
      </c>
      <c r="Q36" s="39">
        <f t="shared" si="8"/>
        <v>9.5111111111111111</v>
      </c>
      <c r="R36" s="61"/>
      <c r="S36" s="11">
        <v>37.96</v>
      </c>
      <c r="T36" s="39">
        <f t="shared" si="9"/>
        <v>10.544444444444444</v>
      </c>
      <c r="U36" s="61"/>
      <c r="V36" s="11">
        <v>49.86</v>
      </c>
      <c r="W36" s="39">
        <f t="shared" si="10"/>
        <v>13.85</v>
      </c>
      <c r="X36" s="61"/>
      <c r="Y36" s="25"/>
      <c r="Z36" s="25">
        <v>0.3</v>
      </c>
      <c r="AA36" s="25">
        <v>0.8</v>
      </c>
      <c r="AB36" s="35"/>
      <c r="AC36" s="39">
        <v>473.97982999999999</v>
      </c>
      <c r="AD36" s="18">
        <f t="shared" si="3"/>
        <v>100.00010000000002</v>
      </c>
      <c r="AE36" s="19" t="str">
        <f t="shared" si="4"/>
        <v xml:space="preserve"> </v>
      </c>
      <c r="AF36" s="8"/>
      <c r="AG36" s="8"/>
      <c r="AH36" s="8"/>
    </row>
    <row r="37" spans="1:34" x14ac:dyDescent="0.25">
      <c r="A37" s="21">
        <v>27</v>
      </c>
      <c r="B37" s="23">
        <v>96.235900000000001</v>
      </c>
      <c r="C37" s="10">
        <v>2.0518000000000001</v>
      </c>
      <c r="D37" s="10">
        <v>0.64910000000000001</v>
      </c>
      <c r="E37" s="10">
        <v>0.1037</v>
      </c>
      <c r="F37" s="10">
        <v>0.1011</v>
      </c>
      <c r="G37" s="10">
        <v>2.7000000000000001E-3</v>
      </c>
      <c r="H37" s="10">
        <v>1.9199999999999998E-2</v>
      </c>
      <c r="I37" s="10">
        <v>9.1999999999999998E-3</v>
      </c>
      <c r="J37" s="10">
        <v>8.0000000000000002E-3</v>
      </c>
      <c r="K37" s="10">
        <v>1.2800000000000001E-2</v>
      </c>
      <c r="L37" s="10">
        <v>0.65390000000000004</v>
      </c>
      <c r="M37" s="29">
        <v>0.1525</v>
      </c>
      <c r="N37" s="10">
        <v>0.69750000000000001</v>
      </c>
      <c r="O37" s="62"/>
      <c r="P37" s="11">
        <v>34.229999999999997</v>
      </c>
      <c r="Q37" s="39">
        <f t="shared" si="8"/>
        <v>9.5083333333333329</v>
      </c>
      <c r="R37" s="62"/>
      <c r="S37" s="11">
        <v>37.94</v>
      </c>
      <c r="T37" s="39">
        <f t="shared" si="9"/>
        <v>10.538888888888888</v>
      </c>
      <c r="U37" s="62"/>
      <c r="V37" s="11">
        <v>49.86</v>
      </c>
      <c r="W37" s="39">
        <f t="shared" si="10"/>
        <v>13.85</v>
      </c>
      <c r="X37" s="20"/>
      <c r="Y37" s="25"/>
      <c r="Z37" s="25"/>
      <c r="AA37" s="25"/>
      <c r="AB37" s="35"/>
      <c r="AC37" s="39">
        <v>478.05095</v>
      </c>
      <c r="AD37" s="18">
        <f t="shared" si="3"/>
        <v>99.999900000000011</v>
      </c>
      <c r="AE37" s="19" t="str">
        <f t="shared" si="4"/>
        <v xml:space="preserve"> </v>
      </c>
      <c r="AF37" s="8"/>
      <c r="AG37" s="8"/>
      <c r="AH37" s="8"/>
    </row>
    <row r="38" spans="1:34" x14ac:dyDescent="0.25">
      <c r="A38" s="21">
        <v>28</v>
      </c>
      <c r="B38" s="23">
        <v>96.234499999999997</v>
      </c>
      <c r="C38" s="10">
        <v>2.0581999999999998</v>
      </c>
      <c r="D38" s="10">
        <v>0.64600000000000002</v>
      </c>
      <c r="E38" s="10">
        <v>0.10390000000000001</v>
      </c>
      <c r="F38" s="10">
        <v>0.1017</v>
      </c>
      <c r="G38" s="10">
        <v>1.6999999999999999E-3</v>
      </c>
      <c r="H38" s="10">
        <v>1.89E-2</v>
      </c>
      <c r="I38" s="10">
        <v>9.9000000000000008E-3</v>
      </c>
      <c r="J38" s="10">
        <v>9.7999999999999997E-3</v>
      </c>
      <c r="K38" s="10">
        <v>1.29E-2</v>
      </c>
      <c r="L38" s="10">
        <v>0.64929999999999999</v>
      </c>
      <c r="M38" s="29">
        <v>0.15329999999999999</v>
      </c>
      <c r="N38" s="10">
        <v>0.6976</v>
      </c>
      <c r="O38" s="63"/>
      <c r="P38" s="11">
        <v>34.229999999999997</v>
      </c>
      <c r="Q38" s="39">
        <f t="shared" si="8"/>
        <v>9.5083333333333329</v>
      </c>
      <c r="R38" s="63"/>
      <c r="S38" s="11">
        <v>37.950000000000003</v>
      </c>
      <c r="T38" s="39">
        <f t="shared" si="9"/>
        <v>10.541666666666668</v>
      </c>
      <c r="U38" s="63"/>
      <c r="V38" s="11">
        <v>49.86</v>
      </c>
      <c r="W38" s="39">
        <f t="shared" si="10"/>
        <v>13.85</v>
      </c>
      <c r="X38" s="20"/>
      <c r="Y38" s="25"/>
      <c r="Z38" s="25"/>
      <c r="AA38" s="25"/>
      <c r="AB38" s="34">
        <v>0</v>
      </c>
      <c r="AC38" s="39">
        <v>456.94731999999999</v>
      </c>
      <c r="AD38" s="18">
        <f t="shared" si="3"/>
        <v>100.00009999999999</v>
      </c>
      <c r="AE38" s="19" t="str">
        <f t="shared" si="4"/>
        <v xml:space="preserve"> </v>
      </c>
      <c r="AF38" s="8"/>
      <c r="AG38" s="8"/>
      <c r="AH38" s="8"/>
    </row>
    <row r="39" spans="1:34" x14ac:dyDescent="0.25">
      <c r="A39" s="21">
        <v>29</v>
      </c>
      <c r="B39" s="23">
        <v>96.235600000000005</v>
      </c>
      <c r="C39" s="10">
        <v>2.0550999999999999</v>
      </c>
      <c r="D39" s="10">
        <v>0.6411</v>
      </c>
      <c r="E39" s="10">
        <v>0.1021</v>
      </c>
      <c r="F39" s="10">
        <v>9.9299999999999999E-2</v>
      </c>
      <c r="G39" s="10">
        <v>1.1000000000000001E-3</v>
      </c>
      <c r="H39" s="10">
        <v>1.7299999999999999E-2</v>
      </c>
      <c r="I39" s="10">
        <v>9.1999999999999998E-3</v>
      </c>
      <c r="J39" s="10">
        <v>7.7999999999999996E-3</v>
      </c>
      <c r="K39" s="10">
        <v>1.26E-2</v>
      </c>
      <c r="L39" s="10">
        <v>0.66349999999999998</v>
      </c>
      <c r="M39" s="29">
        <v>0.1552</v>
      </c>
      <c r="N39" s="10">
        <v>0.69740000000000002</v>
      </c>
      <c r="O39" s="64"/>
      <c r="P39" s="11">
        <v>34.22</v>
      </c>
      <c r="Q39" s="39">
        <f t="shared" si="8"/>
        <v>9.5055555555555546</v>
      </c>
      <c r="R39" s="64"/>
      <c r="S39" s="11">
        <v>37.92</v>
      </c>
      <c r="T39" s="39">
        <f t="shared" si="9"/>
        <v>10.533333333333333</v>
      </c>
      <c r="U39" s="64"/>
      <c r="V39" s="11">
        <v>49.84</v>
      </c>
      <c r="W39" s="39">
        <f t="shared" si="10"/>
        <v>13.844444444444445</v>
      </c>
      <c r="X39" s="20"/>
      <c r="Y39" s="25"/>
      <c r="Z39" s="25"/>
      <c r="AA39" s="25"/>
      <c r="AB39" s="35"/>
      <c r="AC39" s="39">
        <v>460.52509000000003</v>
      </c>
      <c r="AD39" s="18">
        <f t="shared" si="3"/>
        <v>99.999899999999997</v>
      </c>
      <c r="AE39" s="19" t="str">
        <f t="shared" si="4"/>
        <v xml:space="preserve"> </v>
      </c>
      <c r="AF39" s="8"/>
      <c r="AG39" s="8"/>
      <c r="AH39" s="8"/>
    </row>
    <row r="40" spans="1:34" x14ac:dyDescent="0.25">
      <c r="A40" s="21">
        <v>30</v>
      </c>
      <c r="B40" s="23">
        <v>96.231999999999999</v>
      </c>
      <c r="C40" s="10">
        <v>2.0510000000000002</v>
      </c>
      <c r="D40" s="10">
        <v>0.64249999999999996</v>
      </c>
      <c r="E40" s="10">
        <v>0.10199999999999999</v>
      </c>
      <c r="F40" s="10">
        <v>9.9000000000000005E-2</v>
      </c>
      <c r="G40" s="10">
        <v>1.4E-3</v>
      </c>
      <c r="H40" s="10">
        <v>1.89E-2</v>
      </c>
      <c r="I40" s="10">
        <v>8.8999999999999999E-3</v>
      </c>
      <c r="J40" s="10">
        <v>7.9000000000000008E-3</v>
      </c>
      <c r="K40" s="10">
        <v>1.35E-2</v>
      </c>
      <c r="L40" s="10">
        <v>0.66900000000000004</v>
      </c>
      <c r="M40" s="29">
        <v>0.154</v>
      </c>
      <c r="N40" s="10">
        <v>0.69740000000000002</v>
      </c>
      <c r="O40" s="65"/>
      <c r="P40" s="11">
        <v>34.22</v>
      </c>
      <c r="Q40" s="39">
        <f t="shared" si="8"/>
        <v>9.5055555555555546</v>
      </c>
      <c r="R40" s="65"/>
      <c r="S40" s="11">
        <v>37.93</v>
      </c>
      <c r="T40" s="39">
        <f t="shared" si="9"/>
        <v>10.536111111111111</v>
      </c>
      <c r="U40" s="65"/>
      <c r="V40" s="11">
        <v>49.84</v>
      </c>
      <c r="W40" s="39">
        <f t="shared" si="10"/>
        <v>13.844444444444445</v>
      </c>
      <c r="X40" s="20"/>
      <c r="Y40" s="25"/>
      <c r="Z40" s="25"/>
      <c r="AA40" s="25"/>
      <c r="AB40" s="35"/>
      <c r="AC40" s="39">
        <v>481.60002000000003</v>
      </c>
      <c r="AD40" s="18">
        <f t="shared" si="3"/>
        <v>100.0001</v>
      </c>
      <c r="AE40" s="19" t="str">
        <f t="shared" si="4"/>
        <v xml:space="preserve"> </v>
      </c>
      <c r="AF40" s="8"/>
      <c r="AG40" s="8"/>
      <c r="AH40" s="8"/>
    </row>
    <row r="41" spans="1:34" x14ac:dyDescent="0.25">
      <c r="A41" s="21">
        <v>31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9"/>
      <c r="N41" s="10"/>
      <c r="O41" s="33"/>
      <c r="P41" s="11">
        <v>34.22</v>
      </c>
      <c r="Q41" s="39">
        <f t="shared" si="8"/>
        <v>9.5055555555555546</v>
      </c>
      <c r="R41" s="33"/>
      <c r="S41" s="11">
        <v>37.93</v>
      </c>
      <c r="T41" s="38">
        <f t="shared" si="9"/>
        <v>10.536111111111111</v>
      </c>
      <c r="U41" s="21"/>
      <c r="V41" s="11">
        <v>49.84</v>
      </c>
      <c r="W41" s="37">
        <f t="shared" si="10"/>
        <v>13.844444444444445</v>
      </c>
      <c r="X41" s="21"/>
      <c r="Y41" s="25"/>
      <c r="Z41" s="25"/>
      <c r="AA41" s="27"/>
      <c r="AB41" s="36"/>
      <c r="AC41" s="39">
        <v>517.62274000000002</v>
      </c>
      <c r="AD41" s="18">
        <f t="shared" si="3"/>
        <v>0</v>
      </c>
      <c r="AE41" s="19" t="str">
        <f t="shared" si="4"/>
        <v xml:space="preserve"> </v>
      </c>
      <c r="AF41" s="8"/>
      <c r="AG41" s="8"/>
      <c r="AH41" s="8"/>
    </row>
    <row r="42" spans="1:34" ht="15" customHeight="1" x14ac:dyDescent="0.25">
      <c r="A42" s="81" t="s">
        <v>24</v>
      </c>
      <c r="B42" s="81"/>
      <c r="C42" s="81"/>
      <c r="D42" s="81"/>
      <c r="E42" s="81"/>
      <c r="F42" s="81"/>
      <c r="G42" s="81"/>
      <c r="H42" s="82"/>
      <c r="I42" s="67" t="s">
        <v>22</v>
      </c>
      <c r="J42" s="67"/>
      <c r="K42" s="40">
        <v>0</v>
      </c>
      <c r="L42" s="83" t="s">
        <v>23</v>
      </c>
      <c r="M42" s="84"/>
      <c r="N42" s="30">
        <v>0</v>
      </c>
      <c r="O42" s="77">
        <f>SUMPRODUCT(O11:O41,AC11:AC41)/SUM(AC11:AC41)</f>
        <v>0</v>
      </c>
      <c r="P42" s="79">
        <f>SUMPRODUCT(P11:P41,AC11:AC41)/SUM(AC11:AC41)</f>
        <v>34.259529447584463</v>
      </c>
      <c r="Q42" s="75">
        <f>SUMPRODUCT(Q11:Q41,AC11:AC41)/SUM(AC11:AC41)</f>
        <v>9.5165359576623505</v>
      </c>
      <c r="R42" s="77">
        <f>SUMPRODUCT(R11:R41,AC11:AC41)/SUM(AC11:AC41)</f>
        <v>0</v>
      </c>
      <c r="S42" s="79">
        <f>SUMPRODUCT(S11:S41,AC11:AC41)/SUM(AC11:AC41)</f>
        <v>37.967062104759002</v>
      </c>
      <c r="T42" s="79">
        <f>SUMPRODUCT(T11:T41,AC11:AC41)/SUM(AC11:AC41)</f>
        <v>10.546406140210832</v>
      </c>
      <c r="U42" s="22"/>
      <c r="V42" s="9"/>
      <c r="W42" s="9"/>
      <c r="X42" s="9"/>
      <c r="Y42" s="28"/>
      <c r="Z42" s="9"/>
      <c r="AA42" s="67" t="s">
        <v>45</v>
      </c>
      <c r="AB42" s="67"/>
      <c r="AC42" s="21">
        <v>16144.99</v>
      </c>
      <c r="AD42" s="18"/>
      <c r="AE42" s="19"/>
      <c r="AF42" s="8"/>
      <c r="AG42" s="8"/>
      <c r="AH42" s="8"/>
    </row>
    <row r="43" spans="1:34" ht="19.5" customHeight="1" x14ac:dyDescent="0.25">
      <c r="A43" s="4"/>
      <c r="B43" s="5"/>
      <c r="C43" s="5"/>
      <c r="D43" s="5"/>
      <c r="E43" s="5"/>
      <c r="F43" s="5"/>
      <c r="G43" s="5"/>
      <c r="H43" s="68" t="s">
        <v>3</v>
      </c>
      <c r="I43" s="68"/>
      <c r="J43" s="68"/>
      <c r="K43" s="68"/>
      <c r="L43" s="68"/>
      <c r="M43" s="68"/>
      <c r="N43" s="69"/>
      <c r="O43" s="78"/>
      <c r="P43" s="80"/>
      <c r="Q43" s="76"/>
      <c r="R43" s="78"/>
      <c r="S43" s="80"/>
      <c r="T43" s="80"/>
      <c r="U43" s="22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55</v>
      </c>
      <c r="O45" s="26" t="s">
        <v>48</v>
      </c>
      <c r="R45" s="26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56</v>
      </c>
      <c r="O47" s="26" t="s">
        <v>49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57</v>
      </c>
      <c r="O49" s="26" t="s">
        <v>50</v>
      </c>
    </row>
    <row r="50" spans="2:22" x14ac:dyDescent="0.25">
      <c r="E50" s="7" t="s">
        <v>46</v>
      </c>
      <c r="O50" s="7" t="s">
        <v>6</v>
      </c>
      <c r="R50" s="7" t="s">
        <v>7</v>
      </c>
      <c r="V50" s="7" t="s">
        <v>8</v>
      </c>
    </row>
    <row r="53" spans="2:22" x14ac:dyDescent="0.25">
      <c r="B53" s="1" t="s">
        <v>47</v>
      </c>
    </row>
  </sheetData>
  <mergeCells count="42">
    <mergeCell ref="AA7:AA10"/>
    <mergeCell ref="AB7:AB10"/>
    <mergeCell ref="AC7:AC10"/>
    <mergeCell ref="N8:N10"/>
    <mergeCell ref="B9:B10"/>
    <mergeCell ref="C9:C10"/>
    <mergeCell ref="D9:D10"/>
    <mergeCell ref="E9:E10"/>
    <mergeCell ref="F9:F10"/>
    <mergeCell ref="G9:G10"/>
    <mergeCell ref="B7:M8"/>
    <mergeCell ref="N7:W7"/>
    <mergeCell ref="X7:X10"/>
    <mergeCell ref="Y7:Y10"/>
    <mergeCell ref="Z7:Z10"/>
    <mergeCell ref="H9:H10"/>
    <mergeCell ref="R9:R10"/>
    <mergeCell ref="A7:A10"/>
    <mergeCell ref="I9:I10"/>
    <mergeCell ref="J9:J10"/>
    <mergeCell ref="K9:K10"/>
    <mergeCell ref="L9:L10"/>
    <mergeCell ref="M9:M10"/>
    <mergeCell ref="O9:O10"/>
    <mergeCell ref="P9:P10"/>
    <mergeCell ref="Q9:Q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:J38"/>
  <sheetViews>
    <sheetView workbookViewId="0">
      <selection activeCell="A3" sqref="A3:P40"/>
    </sheetView>
  </sheetViews>
  <sheetFormatPr defaultRowHeight="15" x14ac:dyDescent="0.25"/>
  <cols>
    <col min="3" max="3" width="13.7109375" customWidth="1"/>
  </cols>
  <sheetData>
    <row r="7" spans="10:10" x14ac:dyDescent="0.25">
      <c r="J7" s="66"/>
    </row>
    <row r="8" spans="10:10" x14ac:dyDescent="0.25">
      <c r="J8" s="66"/>
    </row>
    <row r="9" spans="10:10" x14ac:dyDescent="0.25">
      <c r="J9" s="66"/>
    </row>
    <row r="10" spans="10:10" x14ac:dyDescent="0.25">
      <c r="J10" s="66"/>
    </row>
    <row r="11" spans="10:10" x14ac:dyDescent="0.25">
      <c r="J11" s="66"/>
    </row>
    <row r="12" spans="10:10" x14ac:dyDescent="0.25">
      <c r="J12" s="66"/>
    </row>
    <row r="13" spans="10:10" x14ac:dyDescent="0.25">
      <c r="J13" s="66"/>
    </row>
    <row r="14" spans="10:10" x14ac:dyDescent="0.25">
      <c r="J14" s="66"/>
    </row>
    <row r="15" spans="10:10" x14ac:dyDescent="0.25">
      <c r="J15" s="66"/>
    </row>
    <row r="16" spans="10:10" x14ac:dyDescent="0.25">
      <c r="J16" s="66"/>
    </row>
    <row r="17" spans="10:10" x14ac:dyDescent="0.25">
      <c r="J17" s="66"/>
    </row>
    <row r="18" spans="10:10" x14ac:dyDescent="0.25">
      <c r="J18" s="66"/>
    </row>
    <row r="19" spans="10:10" x14ac:dyDescent="0.25">
      <c r="J19" s="66"/>
    </row>
    <row r="20" spans="10:10" x14ac:dyDescent="0.25">
      <c r="J20" s="66"/>
    </row>
    <row r="21" spans="10:10" x14ac:dyDescent="0.25">
      <c r="J21" s="66"/>
    </row>
    <row r="22" spans="10:10" x14ac:dyDescent="0.25">
      <c r="J22" s="66"/>
    </row>
    <row r="23" spans="10:10" x14ac:dyDescent="0.25">
      <c r="J23" s="66"/>
    </row>
    <row r="24" spans="10:10" x14ac:dyDescent="0.25">
      <c r="J24" s="66"/>
    </row>
    <row r="25" spans="10:10" x14ac:dyDescent="0.25">
      <c r="J25" s="66"/>
    </row>
    <row r="26" spans="10:10" x14ac:dyDescent="0.25">
      <c r="J26" s="66"/>
    </row>
    <row r="27" spans="10:10" x14ac:dyDescent="0.25">
      <c r="J27" s="66"/>
    </row>
    <row r="28" spans="10:10" x14ac:dyDescent="0.25">
      <c r="J28" s="66"/>
    </row>
    <row r="29" spans="10:10" x14ac:dyDescent="0.25">
      <c r="J29" s="66"/>
    </row>
    <row r="30" spans="10:10" x14ac:dyDescent="0.25">
      <c r="J30" s="66"/>
    </row>
    <row r="31" spans="10:10" x14ac:dyDescent="0.25">
      <c r="J31" s="66"/>
    </row>
    <row r="32" spans="10:10" x14ac:dyDescent="0.25">
      <c r="J32" s="66"/>
    </row>
    <row r="33" spans="10:10" x14ac:dyDescent="0.25">
      <c r="J33" s="66"/>
    </row>
    <row r="34" spans="10:10" x14ac:dyDescent="0.25">
      <c r="J34" s="66"/>
    </row>
    <row r="35" spans="10:10" x14ac:dyDescent="0.25">
      <c r="J35" s="66"/>
    </row>
    <row r="36" spans="10:10" x14ac:dyDescent="0.25">
      <c r="J36" s="66"/>
    </row>
    <row r="37" spans="10:10" x14ac:dyDescent="0.25">
      <c r="J37" s="66"/>
    </row>
    <row r="38" spans="10:10" x14ac:dyDescent="0.25">
      <c r="J38" s="6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Пец Андрей Леонидович</cp:lastModifiedBy>
  <cp:lastPrinted>2016-11-14T10:17:43Z</cp:lastPrinted>
  <dcterms:created xsi:type="dcterms:W3CDTF">2016-10-07T07:24:19Z</dcterms:created>
  <dcterms:modified xsi:type="dcterms:W3CDTF">2017-01-03T08:37:20Z</dcterms:modified>
</cp:coreProperties>
</file>