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26" i="1"/>
  <c r="AE17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<sst xmlns="http://schemas.openxmlformats.org/spreadsheetml/2006/main" count="76" uniqueCount="64">
  <si>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</si>
  <si>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</si>
  <si>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</si>
  <si>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</si>
  <si>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</si>
  <si>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</si>
  <si>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</si>
  <si>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</si>
  <si>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</si>
  <si>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</si>
  <si>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</si>
  <si>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</si>
  <si>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</si>
  <si>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</si>
  <si>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</si>
  <si>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</si>
  <si>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</si>
  <si>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</si>
  <si>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</si>
  <si>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</si>
  <si>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</si>
  <si>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</si>
  <si>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</si>
  <si>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</si>
  <si>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</si>
  <si>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</si>
  <si>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</si>
  <si>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</si>
  <si>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</si>
  <si>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</si>
  <si>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</si>
  <si>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</si>
  <si>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</si>
  <si>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</si>
  <si>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</si>
  <si>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</si>
  <si>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</si>
  <si>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</si>
  <si>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</si>
  <si>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</si>
  <si>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</si>
  <si>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</si>
  <si>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</si>
  <si>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</si>
  <si>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</si>
  <si>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</si>
  <si>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</si>
  <si>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</si>
  <si>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</si>
  <si>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</si>
  <si>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</si>
  <si>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</si>
  <si>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ЛВУМГ</t>
  </si>
  <si>
    <t>Керівник  Бібрського ЛВУМГ</t>
  </si>
  <si>
    <t>Г.В. Роїк</t>
  </si>
  <si>
    <t>І.І. Карапата</t>
  </si>
  <si>
    <t xml:space="preserve">газопроводу  Івацевичі -  Долина ІІІ </t>
  </si>
  <si>
    <t>Керівник _ВХАЛ Бібрського__________________________________________________________________________________________________</t>
  </si>
  <si>
    <t>Начальник  служби__ГВ та М__________________________________________________________________________________________</t>
  </si>
  <si>
    <t>Всього</t>
  </si>
  <si>
    <t>за період з 01.12.2016 р. по 31.12.2016 р.</t>
  </si>
  <si>
    <t>Не вияв.</t>
  </si>
  <si>
    <t xml:space="preserve">                                                                       по   ГРС  ДОВГЕ                                       Маршрут №  257</t>
  </si>
  <si>
    <t>02.01.17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</si>
</sst>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Protection="1"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M18" zoomScale="90" zoomScaleNormal="100" zoomScaleSheetLayoutView="90" workbookViewId="0">
      <selection activeCell="AC46" sqref="AC46"/>
    </sheetView>
  </sheetViews>
  <sheetFormatPr defaultRowHeight="15" x14ac:dyDescent="0.25"/>
  <cols>
    <col min="1" max="1" width="4.85546875" style="1" customWidth="1"/>
    <col min="2" max="2" width="8.85546875" style="1" customWidth="1"/>
    <col min="3" max="3" width="7.85546875" style="1" customWidth="1"/>
    <col min="4" max="4" width="7.140625" style="1" customWidth="1"/>
    <col min="5" max="5" width="8" style="1" customWidth="1"/>
    <col min="6" max="6" width="8.28515625" style="1" customWidth="1"/>
    <col min="7" max="7" width="7.7109375" style="1" customWidth="1"/>
    <col min="8" max="8" width="7.42578125" style="1" customWidth="1"/>
    <col min="9" max="10" width="7.140625" style="1" customWidth="1"/>
    <col min="11" max="11" width="7.5703125" style="1" customWidth="1"/>
    <col min="12" max="12" width="8.140625" style="1" customWidth="1"/>
    <col min="13" max="13" width="7.85546875" style="1" customWidth="1"/>
    <col min="14" max="14" width="8.28515625" style="1" customWidth="1"/>
    <col min="15" max="15" width="7.42578125" style="1" customWidth="1"/>
    <col min="16" max="16" width="6.5703125" style="1" customWidth="1"/>
    <col min="17" max="17" width="6.140625" style="1" customWidth="1"/>
    <col min="18" max="18" width="8" style="1" customWidth="1"/>
    <col min="19" max="20" width="6.140625" style="1" customWidth="1"/>
    <col min="21" max="21" width="7.42578125" style="1" customWidth="1"/>
    <col min="22" max="22" width="6.5703125" style="1" customWidth="1"/>
    <col min="23" max="23" width="6.140625" style="1" customWidth="1"/>
    <col min="24" max="24" width="6" style="1" customWidth="1"/>
    <col min="25" max="25" width="5.5703125" style="1" customWidth="1"/>
    <col min="26" max="26" width="10.5703125" style="1" customWidth="1"/>
    <col min="27" max="27" width="11.7109375" style="1" customWidth="1"/>
    <col min="28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1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2"/>
      <c r="I3" s="130" t="s">
        <v>62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2"/>
    </row>
    <row r="4" spans="1:34" ht="12.75" customHeight="1" x14ac:dyDescent="0.25">
      <c r="A4" s="9" t="s">
        <v>22</v>
      </c>
      <c r="G4" s="2"/>
      <c r="H4" s="2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2"/>
    </row>
    <row r="5" spans="1:34" x14ac:dyDescent="0.25">
      <c r="A5" s="9" t="s">
        <v>49</v>
      </c>
      <c r="F5" s="2"/>
      <c r="G5" s="2"/>
      <c r="H5" s="2"/>
      <c r="K5" s="3" t="s">
        <v>56</v>
      </c>
      <c r="M5" s="12"/>
      <c r="O5" s="12"/>
      <c r="P5" s="12"/>
      <c r="Q5" s="12"/>
      <c r="R5" s="12"/>
      <c r="S5" s="12"/>
      <c r="V5" s="12"/>
      <c r="W5" s="3" t="s">
        <v>60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134" t="s">
        <v>0</v>
      </c>
      <c r="B7" s="91" t="s">
        <v>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91" t="s">
        <v>31</v>
      </c>
      <c r="O7" s="92"/>
      <c r="P7" s="92"/>
      <c r="Q7" s="92"/>
      <c r="R7" s="92"/>
      <c r="S7" s="92"/>
      <c r="T7" s="92"/>
      <c r="U7" s="92"/>
      <c r="V7" s="92"/>
      <c r="W7" s="93"/>
      <c r="X7" s="141" t="s">
        <v>26</v>
      </c>
      <c r="Y7" s="139" t="s">
        <v>2</v>
      </c>
      <c r="Z7" s="137" t="s">
        <v>18</v>
      </c>
      <c r="AA7" s="137" t="s">
        <v>19</v>
      </c>
      <c r="AB7" s="112" t="s">
        <v>20</v>
      </c>
      <c r="AC7" s="132" t="s">
        <v>16</v>
      </c>
    </row>
    <row r="8" spans="1:34" ht="16.5" customHeight="1" thickBot="1" x14ac:dyDescent="0.3">
      <c r="A8" s="135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16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4"/>
      <c r="X8" s="142"/>
      <c r="Y8" s="140"/>
      <c r="Z8" s="138"/>
      <c r="AA8" s="138"/>
      <c r="AB8" s="113"/>
      <c r="AC8" s="133"/>
    </row>
    <row r="9" spans="1:34" ht="15" customHeight="1" x14ac:dyDescent="0.25">
      <c r="A9" s="136"/>
      <c r="B9" s="114" t="s">
        <v>34</v>
      </c>
      <c r="C9" s="100" t="s">
        <v>35</v>
      </c>
      <c r="D9" s="100" t="s">
        <v>36</v>
      </c>
      <c r="E9" s="100" t="s">
        <v>41</v>
      </c>
      <c r="F9" s="100" t="s">
        <v>42</v>
      </c>
      <c r="G9" s="100" t="s">
        <v>39</v>
      </c>
      <c r="H9" s="100" t="s">
        <v>43</v>
      </c>
      <c r="I9" s="100" t="s">
        <v>40</v>
      </c>
      <c r="J9" s="100" t="s">
        <v>38</v>
      </c>
      <c r="K9" s="100" t="s">
        <v>37</v>
      </c>
      <c r="L9" s="100" t="s">
        <v>44</v>
      </c>
      <c r="M9" s="102" t="s">
        <v>45</v>
      </c>
      <c r="N9" s="117"/>
      <c r="O9" s="108" t="s">
        <v>32</v>
      </c>
      <c r="P9" s="110" t="s">
        <v>10</v>
      </c>
      <c r="Q9" s="112" t="s">
        <v>11</v>
      </c>
      <c r="R9" s="114" t="s">
        <v>33</v>
      </c>
      <c r="S9" s="100" t="s">
        <v>12</v>
      </c>
      <c r="T9" s="102" t="s">
        <v>13</v>
      </c>
      <c r="U9" s="114" t="s">
        <v>28</v>
      </c>
      <c r="V9" s="100" t="s">
        <v>14</v>
      </c>
      <c r="W9" s="102" t="s">
        <v>15</v>
      </c>
      <c r="X9" s="142"/>
      <c r="Y9" s="140"/>
      <c r="Z9" s="138"/>
      <c r="AA9" s="138"/>
      <c r="AB9" s="113"/>
      <c r="AC9" s="133"/>
    </row>
    <row r="10" spans="1:34" ht="92.25" customHeight="1" x14ac:dyDescent="0.25">
      <c r="A10" s="136"/>
      <c r="B10" s="115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3"/>
      <c r="N10" s="118"/>
      <c r="O10" s="109"/>
      <c r="P10" s="111"/>
      <c r="Q10" s="113"/>
      <c r="R10" s="115"/>
      <c r="S10" s="101"/>
      <c r="T10" s="103"/>
      <c r="U10" s="115"/>
      <c r="V10" s="101"/>
      <c r="W10" s="103"/>
      <c r="X10" s="142"/>
      <c r="Y10" s="140"/>
      <c r="Z10" s="138"/>
      <c r="AA10" s="138"/>
      <c r="AB10" s="113"/>
      <c r="AC10" s="133"/>
    </row>
    <row r="11" spans="1:34" ht="15.75" customHeight="1" x14ac:dyDescent="0.25">
      <c r="A11" s="31">
        <v>1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4"/>
      <c r="O11" s="40">
        <v>8217</v>
      </c>
      <c r="P11" s="8">
        <v>34.4</v>
      </c>
      <c r="Q11" s="41">
        <v>9.56</v>
      </c>
      <c r="R11" s="19">
        <v>9106</v>
      </c>
      <c r="S11" s="8">
        <v>38.130000000000003</v>
      </c>
      <c r="T11" s="20">
        <v>10.59</v>
      </c>
      <c r="U11" s="71"/>
      <c r="V11" s="66"/>
      <c r="W11" s="70"/>
      <c r="X11" s="68"/>
      <c r="Y11" s="16"/>
      <c r="Z11" s="16"/>
      <c r="AA11" s="16"/>
      <c r="AB11" s="85"/>
      <c r="AC11" s="89">
        <v>81.421999999999997</v>
      </c>
      <c r="AD11" s="13">
        <f>SUM(B11:M11)+$K$42+$N$42</f>
        <v>0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1">
        <v>2</v>
      </c>
      <c r="B12" s="35"/>
      <c r="C12" s="7"/>
      <c r="D12" s="7"/>
      <c r="E12" s="7"/>
      <c r="F12" s="7"/>
      <c r="G12" s="7"/>
      <c r="H12" s="7"/>
      <c r="I12" s="7"/>
      <c r="J12" s="7"/>
      <c r="K12" s="7"/>
      <c r="L12" s="7"/>
      <c r="M12" s="26"/>
      <c r="N12" s="25"/>
      <c r="O12" s="40">
        <v>8217</v>
      </c>
      <c r="P12" s="8">
        <v>34.4</v>
      </c>
      <c r="Q12" s="41">
        <v>9.56</v>
      </c>
      <c r="R12" s="19">
        <v>9106</v>
      </c>
      <c r="S12" s="8">
        <v>38.130000000000003</v>
      </c>
      <c r="T12" s="20">
        <v>10.59</v>
      </c>
      <c r="U12" s="37"/>
      <c r="V12" s="16"/>
      <c r="W12" s="20"/>
      <c r="X12" s="19"/>
      <c r="Y12" s="16"/>
      <c r="Z12" s="16"/>
      <c r="AA12" s="16"/>
      <c r="AB12" s="85"/>
      <c r="AC12" s="89">
        <v>80.926000000000002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1">
        <v>3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5"/>
      <c r="O13" s="40">
        <v>8217</v>
      </c>
      <c r="P13" s="8">
        <v>34.4</v>
      </c>
      <c r="Q13" s="41">
        <v>9.56</v>
      </c>
      <c r="R13" s="19">
        <v>9106</v>
      </c>
      <c r="S13" s="8">
        <v>38.130000000000003</v>
      </c>
      <c r="T13" s="20">
        <v>10.59</v>
      </c>
      <c r="U13" s="37"/>
      <c r="V13" s="16"/>
      <c r="W13" s="20"/>
      <c r="X13" s="46"/>
      <c r="Y13" s="47"/>
      <c r="Z13" s="48"/>
      <c r="AA13" s="48"/>
      <c r="AB13" s="86"/>
      <c r="AC13" s="89">
        <v>82.41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1">
        <v>4</v>
      </c>
      <c r="B14" s="35"/>
      <c r="C14" s="7"/>
      <c r="D14" s="7"/>
      <c r="E14" s="7"/>
      <c r="F14" s="7"/>
      <c r="G14" s="7"/>
      <c r="H14" s="7"/>
      <c r="I14" s="7"/>
      <c r="J14" s="7"/>
      <c r="K14" s="7"/>
      <c r="L14" s="7"/>
      <c r="M14" s="26"/>
      <c r="N14" s="25"/>
      <c r="O14" s="40">
        <v>8217</v>
      </c>
      <c r="P14" s="8">
        <v>34.4</v>
      </c>
      <c r="Q14" s="41">
        <v>9.56</v>
      </c>
      <c r="R14" s="19">
        <v>9106</v>
      </c>
      <c r="S14" s="8">
        <v>38.130000000000003</v>
      </c>
      <c r="T14" s="20">
        <v>10.59</v>
      </c>
      <c r="U14" s="37"/>
      <c r="V14" s="16"/>
      <c r="W14" s="20"/>
      <c r="X14" s="19"/>
      <c r="Y14" s="16"/>
      <c r="Z14" s="16"/>
      <c r="AA14" s="16"/>
      <c r="AB14" s="85"/>
      <c r="AC14" s="89">
        <v>80.626000000000005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1">
        <v>5</v>
      </c>
      <c r="B15" s="35"/>
      <c r="C15" s="7"/>
      <c r="D15" s="7"/>
      <c r="E15" s="7"/>
      <c r="F15" s="7"/>
      <c r="G15" s="7"/>
      <c r="H15" s="7"/>
      <c r="I15" s="7"/>
      <c r="J15" s="7"/>
      <c r="K15" s="7"/>
      <c r="L15" s="7"/>
      <c r="M15" s="26"/>
      <c r="N15" s="25"/>
      <c r="O15" s="40">
        <v>8217</v>
      </c>
      <c r="P15" s="8">
        <v>34.4</v>
      </c>
      <c r="Q15" s="41">
        <v>9.56</v>
      </c>
      <c r="R15" s="19">
        <v>9106</v>
      </c>
      <c r="S15" s="8">
        <v>38.130000000000003</v>
      </c>
      <c r="T15" s="20">
        <v>10.59</v>
      </c>
      <c r="U15" s="37"/>
      <c r="V15" s="8"/>
      <c r="W15" s="20"/>
      <c r="X15" s="19"/>
      <c r="Y15" s="16"/>
      <c r="Z15" s="16"/>
      <c r="AA15" s="16"/>
      <c r="AB15" s="85"/>
      <c r="AC15" s="89">
        <v>79.454999999999998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1">
        <v>6</v>
      </c>
      <c r="B16" s="75">
        <v>95.415999999999997</v>
      </c>
      <c r="C16" s="76">
        <v>2.5489999999999999</v>
      </c>
      <c r="D16" s="76">
        <v>0.70799999999999996</v>
      </c>
      <c r="E16" s="76">
        <v>0.114</v>
      </c>
      <c r="F16" s="76">
        <v>0.121</v>
      </c>
      <c r="G16" s="76">
        <v>2E-3</v>
      </c>
      <c r="H16" s="76">
        <v>2.7E-2</v>
      </c>
      <c r="I16" s="76">
        <v>0.02</v>
      </c>
      <c r="J16" s="76">
        <v>5.0000000000000001E-3</v>
      </c>
      <c r="K16" s="76">
        <v>6.0000000000000001E-3</v>
      </c>
      <c r="L16" s="76">
        <v>0.70299999999999996</v>
      </c>
      <c r="M16" s="77">
        <v>0.32900000000000001</v>
      </c>
      <c r="N16" s="78">
        <v>0.70430000000000004</v>
      </c>
      <c r="O16" s="65">
        <v>8206</v>
      </c>
      <c r="P16" s="66">
        <v>34.36</v>
      </c>
      <c r="Q16" s="67">
        <v>9.5399999999999991</v>
      </c>
      <c r="R16" s="68">
        <v>9094</v>
      </c>
      <c r="S16" s="69">
        <v>38.07</v>
      </c>
      <c r="T16" s="70">
        <v>10.58</v>
      </c>
      <c r="U16" s="71">
        <v>11893</v>
      </c>
      <c r="V16" s="69">
        <v>49.79</v>
      </c>
      <c r="W16" s="70">
        <v>13.83</v>
      </c>
      <c r="X16" s="32"/>
      <c r="Y16" s="38"/>
      <c r="Z16" s="48"/>
      <c r="AA16" s="48"/>
      <c r="AB16" s="86"/>
      <c r="AC16" s="89">
        <v>79.694999999999993</v>
      </c>
      <c r="AD16" s="13">
        <f t="shared" si="0"/>
        <v>99.999999999999986</v>
      </c>
      <c r="AE16" s="14" t="str">
        <f t="shared" si="1"/>
        <v>ОК</v>
      </c>
      <c r="AF16" s="5"/>
      <c r="AG16" s="5"/>
      <c r="AH16" s="5"/>
    </row>
    <row r="17" spans="1:34" x14ac:dyDescent="0.25">
      <c r="A17" s="31">
        <v>7</v>
      </c>
      <c r="B17" s="35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25"/>
      <c r="O17" s="40">
        <v>8206</v>
      </c>
      <c r="P17" s="16">
        <v>34.36</v>
      </c>
      <c r="Q17" s="41">
        <v>9.5399999999999991</v>
      </c>
      <c r="R17" s="19">
        <v>9094</v>
      </c>
      <c r="S17" s="8">
        <v>38.07</v>
      </c>
      <c r="T17" s="20">
        <v>10.58</v>
      </c>
      <c r="U17" s="37"/>
      <c r="V17" s="8"/>
      <c r="W17" s="20"/>
      <c r="X17" s="19"/>
      <c r="Y17" s="16"/>
      <c r="Z17" s="16"/>
      <c r="AA17" s="16"/>
      <c r="AB17" s="85"/>
      <c r="AC17" s="89">
        <v>77.197999999999993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31">
        <v>8</v>
      </c>
      <c r="B18" s="35"/>
      <c r="C18" s="7"/>
      <c r="D18" s="7"/>
      <c r="E18" s="7"/>
      <c r="F18" s="7"/>
      <c r="G18" s="7"/>
      <c r="H18" s="7"/>
      <c r="I18" s="7"/>
      <c r="J18" s="7"/>
      <c r="K18" s="7"/>
      <c r="L18" s="7"/>
      <c r="M18" s="26"/>
      <c r="N18" s="25"/>
      <c r="O18" s="40">
        <v>8206</v>
      </c>
      <c r="P18" s="16">
        <v>34.36</v>
      </c>
      <c r="Q18" s="41">
        <v>9.5399999999999991</v>
      </c>
      <c r="R18" s="19">
        <v>9094</v>
      </c>
      <c r="S18" s="8">
        <v>38.07</v>
      </c>
      <c r="T18" s="20">
        <v>10.58</v>
      </c>
      <c r="U18" s="19"/>
      <c r="V18" s="8"/>
      <c r="W18" s="20"/>
      <c r="X18" s="19"/>
      <c r="Y18" s="16"/>
      <c r="Z18" s="16"/>
      <c r="AA18" s="16"/>
      <c r="AB18" s="85"/>
      <c r="AC18" s="89">
        <v>82.7</v>
      </c>
      <c r="AD18" s="13">
        <f t="shared" si="0"/>
        <v>0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31">
        <v>9</v>
      </c>
      <c r="B19" s="35"/>
      <c r="C19" s="7"/>
      <c r="D19" s="7"/>
      <c r="E19" s="7"/>
      <c r="F19" s="7"/>
      <c r="G19" s="7"/>
      <c r="H19" s="7"/>
      <c r="I19" s="7"/>
      <c r="J19" s="7"/>
      <c r="K19" s="7"/>
      <c r="L19" s="7"/>
      <c r="M19" s="26"/>
      <c r="N19" s="25"/>
      <c r="O19" s="40">
        <v>8206</v>
      </c>
      <c r="P19" s="16">
        <v>34.36</v>
      </c>
      <c r="Q19" s="41">
        <v>9.5399999999999991</v>
      </c>
      <c r="R19" s="19">
        <v>9094</v>
      </c>
      <c r="S19" s="8">
        <v>38.07</v>
      </c>
      <c r="T19" s="20">
        <v>10.58</v>
      </c>
      <c r="U19" s="19"/>
      <c r="V19" s="8"/>
      <c r="W19" s="20"/>
      <c r="X19" s="19"/>
      <c r="Y19" s="16"/>
      <c r="Z19" s="16"/>
      <c r="AA19" s="16"/>
      <c r="AB19" s="85"/>
      <c r="AC19" s="89">
        <v>76.241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1">
        <v>10</v>
      </c>
      <c r="B20" s="35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5"/>
      <c r="O20" s="40">
        <v>8206</v>
      </c>
      <c r="P20" s="16">
        <v>34.36</v>
      </c>
      <c r="Q20" s="41">
        <v>9.5399999999999991</v>
      </c>
      <c r="R20" s="19">
        <v>9094</v>
      </c>
      <c r="S20" s="8">
        <v>38.07</v>
      </c>
      <c r="T20" s="20">
        <v>10.58</v>
      </c>
      <c r="U20" s="19"/>
      <c r="V20" s="8"/>
      <c r="W20" s="20"/>
      <c r="X20" s="19"/>
      <c r="Y20" s="16"/>
      <c r="Z20" s="16"/>
      <c r="AA20" s="16"/>
      <c r="AB20" s="85"/>
      <c r="AC20" s="89">
        <v>74.180000000000007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1">
        <v>11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5"/>
      <c r="O21" s="40">
        <v>8206</v>
      </c>
      <c r="P21" s="16">
        <v>34.36</v>
      </c>
      <c r="Q21" s="41">
        <v>9.5399999999999991</v>
      </c>
      <c r="R21" s="19">
        <v>9094</v>
      </c>
      <c r="S21" s="8">
        <v>38.07</v>
      </c>
      <c r="T21" s="20">
        <v>10.58</v>
      </c>
      <c r="U21" s="19"/>
      <c r="V21" s="8"/>
      <c r="W21" s="20"/>
      <c r="X21" s="32"/>
      <c r="Y21" s="16"/>
      <c r="Z21" s="48"/>
      <c r="AA21" s="48"/>
      <c r="AB21" s="86"/>
      <c r="AC21" s="89">
        <v>69.503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1">
        <v>12</v>
      </c>
      <c r="B22" s="35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25"/>
      <c r="O22" s="40">
        <v>8206</v>
      </c>
      <c r="P22" s="16">
        <v>34.36</v>
      </c>
      <c r="Q22" s="41">
        <v>9.5399999999999991</v>
      </c>
      <c r="R22" s="19">
        <v>9094</v>
      </c>
      <c r="S22" s="8">
        <v>38.07</v>
      </c>
      <c r="T22" s="20">
        <v>10.58</v>
      </c>
      <c r="U22" s="19"/>
      <c r="V22" s="8"/>
      <c r="W22" s="20"/>
      <c r="X22" s="19"/>
      <c r="Y22" s="16"/>
      <c r="Z22" s="16"/>
      <c r="AA22" s="16"/>
      <c r="AB22" s="85"/>
      <c r="AC22" s="89">
        <v>70.058999999999997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1">
        <v>13</v>
      </c>
      <c r="B23" s="61">
        <v>96.346999999999994</v>
      </c>
      <c r="C23" s="62">
        <v>1.9670000000000001</v>
      </c>
      <c r="D23" s="62">
        <v>0.6</v>
      </c>
      <c r="E23" s="62">
        <v>9.5000000000000001E-2</v>
      </c>
      <c r="F23" s="62">
        <v>9.4E-2</v>
      </c>
      <c r="G23" s="62">
        <v>2E-3</v>
      </c>
      <c r="H23" s="62">
        <v>1.7999999999999999E-2</v>
      </c>
      <c r="I23" s="62">
        <v>1.2999999999999999E-2</v>
      </c>
      <c r="J23" s="62">
        <v>2E-3</v>
      </c>
      <c r="K23" s="62">
        <v>5.0000000000000001E-3</v>
      </c>
      <c r="L23" s="62">
        <v>0.71699999999999997</v>
      </c>
      <c r="M23" s="63">
        <v>0.14000000000000001</v>
      </c>
      <c r="N23" s="64">
        <v>0.69620000000000004</v>
      </c>
      <c r="O23" s="65">
        <v>8157</v>
      </c>
      <c r="P23" s="79">
        <v>34.15</v>
      </c>
      <c r="Q23" s="67">
        <v>9.49</v>
      </c>
      <c r="R23" s="80">
        <v>9042</v>
      </c>
      <c r="S23" s="81">
        <v>37.86</v>
      </c>
      <c r="T23" s="70">
        <v>10.52</v>
      </c>
      <c r="U23" s="68">
        <v>11893</v>
      </c>
      <c r="V23" s="69">
        <v>49.79</v>
      </c>
      <c r="W23" s="70">
        <v>13.83</v>
      </c>
      <c r="X23" s="19"/>
      <c r="Y23" s="16"/>
      <c r="Z23" s="16"/>
      <c r="AA23" s="16"/>
      <c r="AB23" s="85"/>
      <c r="AC23" s="89">
        <v>81.316999999999993</v>
      </c>
      <c r="AD23" s="13">
        <f t="shared" si="0"/>
        <v>99.999999999999972</v>
      </c>
      <c r="AE23" s="14" t="str">
        <f t="shared" si="1"/>
        <v>ОК</v>
      </c>
      <c r="AF23" s="5"/>
      <c r="AG23" s="5"/>
      <c r="AH23" s="5"/>
    </row>
    <row r="24" spans="1:34" x14ac:dyDescent="0.25">
      <c r="A24" s="31">
        <v>14</v>
      </c>
      <c r="B24" s="35"/>
      <c r="C24" s="7"/>
      <c r="D24" s="7"/>
      <c r="E24" s="7"/>
      <c r="F24" s="7"/>
      <c r="G24" s="7"/>
      <c r="H24" s="7"/>
      <c r="I24" s="7"/>
      <c r="J24" s="7"/>
      <c r="K24" s="7"/>
      <c r="L24" s="7"/>
      <c r="M24" s="26"/>
      <c r="N24" s="25"/>
      <c r="O24" s="40">
        <v>8157</v>
      </c>
      <c r="P24" s="48">
        <v>34.15</v>
      </c>
      <c r="Q24" s="41">
        <v>9.49</v>
      </c>
      <c r="R24" s="49">
        <v>9042</v>
      </c>
      <c r="S24" s="50">
        <v>37.86</v>
      </c>
      <c r="T24" s="20">
        <v>10.52</v>
      </c>
      <c r="U24" s="19"/>
      <c r="V24" s="8"/>
      <c r="W24" s="20"/>
      <c r="X24" s="19"/>
      <c r="Y24" s="16"/>
      <c r="Z24" s="16"/>
      <c r="AA24" s="16"/>
      <c r="AB24" s="85"/>
      <c r="AC24" s="89">
        <v>86.893000000000001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31">
        <v>15</v>
      </c>
      <c r="B25" s="35"/>
      <c r="C25" s="7"/>
      <c r="D25" s="7"/>
      <c r="E25" s="7"/>
      <c r="F25" s="7"/>
      <c r="G25" s="7"/>
      <c r="H25" s="7"/>
      <c r="I25" s="7"/>
      <c r="J25" s="7"/>
      <c r="K25" s="7"/>
      <c r="L25" s="7"/>
      <c r="M25" s="26"/>
      <c r="N25" s="25"/>
      <c r="O25" s="40">
        <v>8157</v>
      </c>
      <c r="P25" s="48">
        <v>34.15</v>
      </c>
      <c r="Q25" s="41">
        <v>9.49</v>
      </c>
      <c r="R25" s="49">
        <v>9042</v>
      </c>
      <c r="S25" s="50">
        <v>37.86</v>
      </c>
      <c r="T25" s="20">
        <v>10.52</v>
      </c>
      <c r="U25" s="19"/>
      <c r="V25" s="8"/>
      <c r="W25" s="20"/>
      <c r="X25" s="19"/>
      <c r="Y25" s="16"/>
      <c r="Z25" s="16"/>
      <c r="AA25" s="16"/>
      <c r="AB25" s="85"/>
      <c r="AC25" s="89">
        <v>80.549000000000007</v>
      </c>
      <c r="AD25" s="13">
        <f t="shared" si="0"/>
        <v>0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31">
        <v>16</v>
      </c>
      <c r="B26" s="35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25"/>
      <c r="O26" s="40">
        <v>8157</v>
      </c>
      <c r="P26" s="48">
        <v>34.15</v>
      </c>
      <c r="Q26" s="41">
        <v>9.49</v>
      </c>
      <c r="R26" s="49">
        <v>9042</v>
      </c>
      <c r="S26" s="50">
        <v>37.86</v>
      </c>
      <c r="T26" s="20">
        <v>10.52</v>
      </c>
      <c r="U26" s="19"/>
      <c r="V26" s="8"/>
      <c r="W26" s="20"/>
      <c r="X26" s="19"/>
      <c r="Y26" s="16"/>
      <c r="Z26" s="16"/>
      <c r="AA26" s="16"/>
      <c r="AB26" s="85"/>
      <c r="AC26" s="89">
        <v>78.491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1">
        <v>17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5"/>
      <c r="O27" s="40">
        <v>8157</v>
      </c>
      <c r="P27" s="48">
        <v>34.15</v>
      </c>
      <c r="Q27" s="41">
        <v>9.49</v>
      </c>
      <c r="R27" s="49">
        <v>9042</v>
      </c>
      <c r="S27" s="50">
        <v>37.86</v>
      </c>
      <c r="T27" s="20">
        <v>10.52</v>
      </c>
      <c r="U27" s="19"/>
      <c r="V27" s="8"/>
      <c r="W27" s="20"/>
      <c r="X27" s="46"/>
      <c r="Y27" s="47"/>
      <c r="Z27" s="48"/>
      <c r="AA27" s="48"/>
      <c r="AB27" s="86"/>
      <c r="AC27" s="89">
        <v>80.259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1">
        <v>18</v>
      </c>
      <c r="B28" s="35"/>
      <c r="C28" s="7"/>
      <c r="D28" s="7"/>
      <c r="E28" s="7"/>
      <c r="F28" s="7"/>
      <c r="G28" s="7"/>
      <c r="H28" s="7"/>
      <c r="I28" s="7"/>
      <c r="J28" s="7"/>
      <c r="K28" s="7"/>
      <c r="L28" s="7"/>
      <c r="M28" s="26"/>
      <c r="N28" s="25"/>
      <c r="O28" s="40">
        <v>8157</v>
      </c>
      <c r="P28" s="48">
        <v>34.15</v>
      </c>
      <c r="Q28" s="41">
        <v>9.49</v>
      </c>
      <c r="R28" s="49">
        <v>9042</v>
      </c>
      <c r="S28" s="50">
        <v>37.86</v>
      </c>
      <c r="T28" s="20">
        <v>10.52</v>
      </c>
      <c r="U28" s="19"/>
      <c r="V28" s="8"/>
      <c r="W28" s="20"/>
      <c r="X28" s="19"/>
      <c r="Y28" s="16"/>
      <c r="Z28" s="16"/>
      <c r="AA28" s="16"/>
      <c r="AB28" s="85"/>
      <c r="AC28" s="89">
        <v>80.834000000000003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1">
        <v>19</v>
      </c>
      <c r="B29" s="35"/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5"/>
      <c r="O29" s="40">
        <v>8157</v>
      </c>
      <c r="P29" s="48">
        <v>34.15</v>
      </c>
      <c r="Q29" s="41">
        <v>9.49</v>
      </c>
      <c r="R29" s="49">
        <v>9042</v>
      </c>
      <c r="S29" s="50">
        <v>37.86</v>
      </c>
      <c r="T29" s="20">
        <v>10.52</v>
      </c>
      <c r="U29" s="19"/>
      <c r="V29" s="8"/>
      <c r="W29" s="20"/>
      <c r="X29" s="19"/>
      <c r="Y29" s="16"/>
      <c r="Z29" s="16"/>
      <c r="AA29" s="16"/>
      <c r="AB29" s="85"/>
      <c r="AC29" s="89">
        <v>78.424999999999997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1">
        <v>20</v>
      </c>
      <c r="B30" s="61">
        <v>96.287999999999997</v>
      </c>
      <c r="C30" s="62">
        <v>1.9990000000000001</v>
      </c>
      <c r="D30" s="62">
        <v>0.61</v>
      </c>
      <c r="E30" s="62">
        <v>9.7000000000000003E-2</v>
      </c>
      <c r="F30" s="62">
        <v>9.7000000000000003E-2</v>
      </c>
      <c r="G30" s="62">
        <v>2E-3</v>
      </c>
      <c r="H30" s="62">
        <v>1.9E-2</v>
      </c>
      <c r="I30" s="62">
        <v>1.4E-2</v>
      </c>
      <c r="J30" s="62">
        <v>2E-3</v>
      </c>
      <c r="K30" s="62">
        <v>5.0000000000000001E-3</v>
      </c>
      <c r="L30" s="62">
        <v>0.71299999999999997</v>
      </c>
      <c r="M30" s="63">
        <v>0.154</v>
      </c>
      <c r="N30" s="64">
        <v>0.69679999999999997</v>
      </c>
      <c r="O30" s="82">
        <v>8160</v>
      </c>
      <c r="P30" s="69">
        <v>34.17</v>
      </c>
      <c r="Q30" s="83">
        <v>9.49</v>
      </c>
      <c r="R30" s="68">
        <v>9046</v>
      </c>
      <c r="S30" s="69">
        <v>37.869999999999997</v>
      </c>
      <c r="T30" s="70">
        <v>10.52</v>
      </c>
      <c r="U30" s="68">
        <v>11893</v>
      </c>
      <c r="V30" s="69">
        <v>49.8</v>
      </c>
      <c r="W30" s="70">
        <v>13.83</v>
      </c>
      <c r="X30" s="19"/>
      <c r="Y30" s="16"/>
      <c r="Z30" s="16"/>
      <c r="AA30" s="16"/>
      <c r="AB30" s="85"/>
      <c r="AC30" s="89">
        <v>76.917000000000002</v>
      </c>
      <c r="AD30" s="13">
        <f t="shared" si="0"/>
        <v>99.999999999999957</v>
      </c>
      <c r="AE30" s="14" t="str">
        <f t="shared" ref="AE30" si="2">IF(AD30=100,"ОК"," ")</f>
        <v>ОК</v>
      </c>
      <c r="AF30" s="5"/>
      <c r="AG30" s="5"/>
      <c r="AH30" s="5"/>
    </row>
    <row r="31" spans="1:34" x14ac:dyDescent="0.25">
      <c r="A31" s="31">
        <v>21</v>
      </c>
      <c r="B31" s="35"/>
      <c r="C31" s="7"/>
      <c r="D31" s="7"/>
      <c r="E31" s="7"/>
      <c r="F31" s="7"/>
      <c r="G31" s="7"/>
      <c r="H31" s="7"/>
      <c r="I31" s="7"/>
      <c r="J31" s="7"/>
      <c r="K31" s="7"/>
      <c r="L31" s="7"/>
      <c r="M31" s="26"/>
      <c r="N31" s="25"/>
      <c r="O31" s="15">
        <v>8160</v>
      </c>
      <c r="P31" s="8">
        <v>34.17</v>
      </c>
      <c r="Q31" s="21">
        <v>9.49</v>
      </c>
      <c r="R31" s="19">
        <v>9046</v>
      </c>
      <c r="S31" s="8">
        <v>37.869999999999997</v>
      </c>
      <c r="T31" s="20">
        <v>10.52</v>
      </c>
      <c r="U31" s="19"/>
      <c r="V31" s="8"/>
      <c r="W31" s="20"/>
      <c r="X31" s="19"/>
      <c r="Y31" s="16"/>
      <c r="Z31" s="16"/>
      <c r="AA31" s="16"/>
      <c r="AB31" s="85"/>
      <c r="AC31" s="89">
        <v>75.959999999999994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1">
        <v>22</v>
      </c>
      <c r="B32" s="35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25"/>
      <c r="O32" s="15">
        <v>8160</v>
      </c>
      <c r="P32" s="8">
        <v>34.17</v>
      </c>
      <c r="Q32" s="21">
        <v>9.49</v>
      </c>
      <c r="R32" s="19">
        <v>9046</v>
      </c>
      <c r="S32" s="8">
        <v>37.869999999999997</v>
      </c>
      <c r="T32" s="20">
        <v>10.52</v>
      </c>
      <c r="U32" s="19"/>
      <c r="V32" s="8"/>
      <c r="W32" s="20"/>
      <c r="X32" s="19"/>
      <c r="Y32" s="16"/>
      <c r="Z32" s="16"/>
      <c r="AA32" s="16"/>
      <c r="AB32" s="85"/>
      <c r="AC32" s="89">
        <v>76.581999999999994</v>
      </c>
      <c r="AD32" s="13">
        <f t="shared" si="0"/>
        <v>0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31">
        <v>23</v>
      </c>
      <c r="B33" s="35"/>
      <c r="C33" s="7"/>
      <c r="D33" s="7"/>
      <c r="E33" s="7"/>
      <c r="F33" s="7"/>
      <c r="G33" s="7"/>
      <c r="H33" s="7"/>
      <c r="I33" s="7"/>
      <c r="J33" s="7"/>
      <c r="K33" s="7"/>
      <c r="L33" s="7"/>
      <c r="M33" s="26"/>
      <c r="N33" s="25"/>
      <c r="O33" s="15">
        <v>8160</v>
      </c>
      <c r="P33" s="8">
        <v>34.17</v>
      </c>
      <c r="Q33" s="21">
        <v>9.49</v>
      </c>
      <c r="R33" s="19">
        <v>9046</v>
      </c>
      <c r="S33" s="8">
        <v>37.869999999999997</v>
      </c>
      <c r="T33" s="20">
        <v>10.52</v>
      </c>
      <c r="U33" s="19"/>
      <c r="V33" s="8"/>
      <c r="W33" s="20"/>
      <c r="X33" s="19"/>
      <c r="Y33" s="16"/>
      <c r="Z33" s="16"/>
      <c r="AA33" s="16"/>
      <c r="AB33" s="85"/>
      <c r="AC33" s="89">
        <v>77.073999999999998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1">
        <v>24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45"/>
      <c r="O34" s="15">
        <v>8160</v>
      </c>
      <c r="P34" s="8">
        <v>34.17</v>
      </c>
      <c r="Q34" s="21">
        <v>9.49</v>
      </c>
      <c r="R34" s="19">
        <v>9046</v>
      </c>
      <c r="S34" s="8">
        <v>37.869999999999997</v>
      </c>
      <c r="T34" s="20">
        <v>10.52</v>
      </c>
      <c r="U34" s="19"/>
      <c r="V34" s="8"/>
      <c r="W34" s="20"/>
      <c r="X34" s="32"/>
      <c r="Y34" s="16"/>
      <c r="Z34" s="48"/>
      <c r="AA34" s="48"/>
      <c r="AB34" s="86"/>
      <c r="AC34" s="89">
        <v>75.221999999999994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1">
        <v>25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  <c r="N35" s="45"/>
      <c r="O35" s="15">
        <v>8160</v>
      </c>
      <c r="P35" s="8">
        <v>34.17</v>
      </c>
      <c r="Q35" s="21">
        <v>9.49</v>
      </c>
      <c r="R35" s="19">
        <v>9046</v>
      </c>
      <c r="S35" s="8">
        <v>37.869999999999997</v>
      </c>
      <c r="T35" s="20">
        <v>10.52</v>
      </c>
      <c r="U35" s="19"/>
      <c r="V35" s="50"/>
      <c r="W35" s="20"/>
      <c r="X35" s="46"/>
      <c r="Y35" s="47"/>
      <c r="Z35" s="48"/>
      <c r="AA35" s="48"/>
      <c r="AB35" s="86"/>
      <c r="AC35" s="89">
        <v>76.626999999999995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1">
        <v>26</v>
      </c>
      <c r="B36" s="35"/>
      <c r="C36" s="7"/>
      <c r="D36" s="7"/>
      <c r="E36" s="7"/>
      <c r="F36" s="7"/>
      <c r="G36" s="7"/>
      <c r="H36" s="7"/>
      <c r="I36" s="7"/>
      <c r="J36" s="7"/>
      <c r="K36" s="7"/>
      <c r="L36" s="7"/>
      <c r="M36" s="26"/>
      <c r="N36" s="25"/>
      <c r="O36" s="15">
        <v>8160</v>
      </c>
      <c r="P36" s="8">
        <v>34.17</v>
      </c>
      <c r="Q36" s="21">
        <v>9.49</v>
      </c>
      <c r="R36" s="19">
        <v>9046</v>
      </c>
      <c r="S36" s="8">
        <v>37.869999999999997</v>
      </c>
      <c r="T36" s="20">
        <v>10.52</v>
      </c>
      <c r="U36" s="19"/>
      <c r="V36" s="8"/>
      <c r="W36" s="20"/>
      <c r="X36" s="19"/>
      <c r="Y36" s="16"/>
      <c r="Z36" s="16"/>
      <c r="AA36" s="16"/>
      <c r="AB36" s="85"/>
      <c r="AC36" s="89">
        <v>74.658000000000001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1">
        <v>27</v>
      </c>
      <c r="B37" s="61">
        <v>94.23</v>
      </c>
      <c r="C37" s="62">
        <v>3.089</v>
      </c>
      <c r="D37" s="62">
        <v>0.79500000000000004</v>
      </c>
      <c r="E37" s="62">
        <v>0.11600000000000001</v>
      </c>
      <c r="F37" s="62">
        <v>0.13800000000000001</v>
      </c>
      <c r="G37" s="62">
        <v>2E-3</v>
      </c>
      <c r="H37" s="62">
        <v>3.5000000000000003E-2</v>
      </c>
      <c r="I37" s="62">
        <v>2.5000000000000001E-2</v>
      </c>
      <c r="J37" s="62">
        <v>1.2E-2</v>
      </c>
      <c r="K37" s="62">
        <v>5.0000000000000001E-3</v>
      </c>
      <c r="L37" s="62">
        <v>0.86399999999999999</v>
      </c>
      <c r="M37" s="63">
        <v>0.68899999999999995</v>
      </c>
      <c r="N37" s="64">
        <v>0.71430000000000005</v>
      </c>
      <c r="O37" s="82">
        <v>8218</v>
      </c>
      <c r="P37" s="69">
        <v>34.409999999999997</v>
      </c>
      <c r="Q37" s="83">
        <v>9.56</v>
      </c>
      <c r="R37" s="68">
        <v>9105</v>
      </c>
      <c r="S37" s="69">
        <v>38.119999999999997</v>
      </c>
      <c r="T37" s="70">
        <v>10.59</v>
      </c>
      <c r="U37" s="68">
        <v>11823</v>
      </c>
      <c r="V37" s="69">
        <v>49.5</v>
      </c>
      <c r="W37" s="70">
        <v>13.75</v>
      </c>
      <c r="X37" s="19"/>
      <c r="Y37" s="16"/>
      <c r="Z37" s="66" t="s">
        <v>61</v>
      </c>
      <c r="AA37" s="66" t="s">
        <v>61</v>
      </c>
      <c r="AB37" s="87" t="s">
        <v>61</v>
      </c>
      <c r="AC37" s="89">
        <v>74.581000000000003</v>
      </c>
      <c r="AD37" s="13">
        <f t="shared" si="0"/>
        <v>100</v>
      </c>
      <c r="AE37" s="14" t="str">
        <f t="shared" si="1"/>
        <v>ОК</v>
      </c>
      <c r="AF37" s="5"/>
      <c r="AG37" s="5"/>
      <c r="AH37" s="5"/>
    </row>
    <row r="38" spans="1:34" x14ac:dyDescent="0.25">
      <c r="A38" s="31">
        <v>28</v>
      </c>
      <c r="B38" s="35"/>
      <c r="C38" s="7"/>
      <c r="D38" s="7"/>
      <c r="E38" s="7"/>
      <c r="F38" s="7"/>
      <c r="G38" s="7"/>
      <c r="H38" s="7"/>
      <c r="I38" s="7"/>
      <c r="J38" s="7"/>
      <c r="K38" s="7"/>
      <c r="L38" s="7"/>
      <c r="M38" s="26"/>
      <c r="N38" s="25"/>
      <c r="O38" s="15">
        <v>8218</v>
      </c>
      <c r="P38" s="8">
        <v>34.409999999999997</v>
      </c>
      <c r="Q38" s="21">
        <v>9.56</v>
      </c>
      <c r="R38" s="19">
        <v>9105</v>
      </c>
      <c r="S38" s="8">
        <v>38.119999999999997</v>
      </c>
      <c r="T38" s="20">
        <v>10.59</v>
      </c>
      <c r="U38" s="19"/>
      <c r="V38" s="8"/>
      <c r="W38" s="20"/>
      <c r="X38" s="19"/>
      <c r="Y38" s="16"/>
      <c r="Z38" s="16"/>
      <c r="AA38" s="16"/>
      <c r="AB38" s="85"/>
      <c r="AC38" s="89">
        <v>76.269000000000005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1">
        <v>29</v>
      </c>
      <c r="B39" s="35"/>
      <c r="C39" s="7"/>
      <c r="D39" s="7"/>
      <c r="E39" s="7"/>
      <c r="F39" s="7"/>
      <c r="G39" s="7"/>
      <c r="H39" s="7"/>
      <c r="I39" s="7"/>
      <c r="J39" s="7"/>
      <c r="K39" s="7"/>
      <c r="L39" s="7"/>
      <c r="M39" s="26"/>
      <c r="N39" s="25"/>
      <c r="O39" s="15">
        <v>8218</v>
      </c>
      <c r="P39" s="8">
        <v>34.409999999999997</v>
      </c>
      <c r="Q39" s="21">
        <v>9.56</v>
      </c>
      <c r="R39" s="19">
        <v>9105</v>
      </c>
      <c r="S39" s="8">
        <v>38.119999999999997</v>
      </c>
      <c r="T39" s="20">
        <v>10.59</v>
      </c>
      <c r="U39" s="19"/>
      <c r="V39" s="8"/>
      <c r="W39" s="20"/>
      <c r="X39" s="19"/>
      <c r="Y39" s="16"/>
      <c r="Z39" s="16"/>
      <c r="AA39" s="16"/>
      <c r="AB39" s="85"/>
      <c r="AC39" s="89">
        <v>77.146000000000001</v>
      </c>
      <c r="AD39" s="13">
        <f t="shared" si="0"/>
        <v>0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31">
        <v>30</v>
      </c>
      <c r="B40" s="35"/>
      <c r="C40" s="7"/>
      <c r="D40" s="7"/>
      <c r="E40" s="7"/>
      <c r="F40" s="7"/>
      <c r="G40" s="7"/>
      <c r="H40" s="7"/>
      <c r="I40" s="7"/>
      <c r="J40" s="7"/>
      <c r="K40" s="7"/>
      <c r="L40" s="7"/>
      <c r="M40" s="26"/>
      <c r="N40" s="25"/>
      <c r="O40" s="15">
        <v>8218</v>
      </c>
      <c r="P40" s="8">
        <v>34.409999999999997</v>
      </c>
      <c r="Q40" s="21">
        <v>9.56</v>
      </c>
      <c r="R40" s="19">
        <v>9105</v>
      </c>
      <c r="S40" s="8">
        <v>38.119999999999997</v>
      </c>
      <c r="T40" s="20">
        <v>10.59</v>
      </c>
      <c r="U40" s="19"/>
      <c r="V40" s="8"/>
      <c r="W40" s="20"/>
      <c r="X40" s="19"/>
      <c r="Y40" s="16"/>
      <c r="Z40" s="16"/>
      <c r="AA40" s="16"/>
      <c r="AB40" s="85"/>
      <c r="AC40" s="89">
        <v>78.316000000000003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4">
        <v>31</v>
      </c>
      <c r="B41" s="3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52"/>
      <c r="O41" s="15">
        <v>8218</v>
      </c>
      <c r="P41" s="8">
        <v>34.409999999999997</v>
      </c>
      <c r="Q41" s="21">
        <v>9.56</v>
      </c>
      <c r="R41" s="19">
        <v>9105</v>
      </c>
      <c r="S41" s="8">
        <v>38.119999999999997</v>
      </c>
      <c r="T41" s="20">
        <v>10.59</v>
      </c>
      <c r="U41" s="22"/>
      <c r="V41" s="54"/>
      <c r="W41" s="53"/>
      <c r="X41" s="22"/>
      <c r="Y41" s="23"/>
      <c r="Z41" s="23"/>
      <c r="AA41" s="23"/>
      <c r="AB41" s="88"/>
      <c r="AC41" s="90">
        <v>81.858999999999995</v>
      </c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28" t="s">
        <v>25</v>
      </c>
      <c r="B42" s="128"/>
      <c r="C42" s="128"/>
      <c r="D42" s="128"/>
      <c r="E42" s="128"/>
      <c r="F42" s="128"/>
      <c r="G42" s="128"/>
      <c r="H42" s="129"/>
      <c r="I42" s="126" t="s">
        <v>23</v>
      </c>
      <c r="J42" s="127"/>
      <c r="K42" s="29">
        <v>0</v>
      </c>
      <c r="L42" s="98" t="s">
        <v>24</v>
      </c>
      <c r="M42" s="99"/>
      <c r="N42" s="30">
        <v>0</v>
      </c>
      <c r="O42" s="121">
        <f>SUMPRODUCT(O11:O41,AC11:AC41)/SUM(AC11:AC41)</f>
        <v>8188.1745797752164</v>
      </c>
      <c r="P42" s="94">
        <f>SUMPRODUCT(P11:P41,AC11:AC41)/SUM(AC11:AC41)</f>
        <v>34.283754447047016</v>
      </c>
      <c r="Q42" s="96">
        <f>SUMPRODUCT(Q11:Q41,AC11:AC41)/SUM(AC11:AC41)</f>
        <v>9.5238464758416672</v>
      </c>
      <c r="R42" s="94">
        <f>SUMPRODUCT(R11:R41,AC11:AC41)/SUM(AC11:AC41)</f>
        <v>9075.0394564220369</v>
      </c>
      <c r="S42" s="94">
        <f>SUMPRODUCT(S11:S41,AC11:AC41)/SUM(AC11:AC41)</f>
        <v>37.994896449545372</v>
      </c>
      <c r="T42" s="119">
        <f>SUMPRODUCT(T11:T41,AC11:AC41)/SUM(AC11:AC41)</f>
        <v>10.556032643740039</v>
      </c>
      <c r="U42" s="17"/>
      <c r="V42" s="6"/>
      <c r="W42" s="6"/>
      <c r="X42" s="6"/>
      <c r="Y42" s="6"/>
      <c r="Z42" s="6"/>
      <c r="AA42" s="6"/>
      <c r="AB42" s="72" t="s">
        <v>59</v>
      </c>
      <c r="AC42" s="73">
        <v>2419.04</v>
      </c>
      <c r="AD42" s="13"/>
      <c r="AE42" s="14"/>
      <c r="AF42" s="5"/>
      <c r="AG42" s="5"/>
      <c r="AH42" s="5"/>
    </row>
    <row r="43" spans="1:34" ht="19.5" customHeight="1" thickBot="1" x14ac:dyDescent="0.3">
      <c r="A43" s="39"/>
      <c r="B43" s="4"/>
      <c r="C43" s="4"/>
      <c r="D43" s="4"/>
      <c r="E43" s="4"/>
      <c r="F43" s="4"/>
      <c r="G43" s="4"/>
      <c r="H43" s="123" t="s">
        <v>3</v>
      </c>
      <c r="I43" s="124"/>
      <c r="J43" s="124"/>
      <c r="K43" s="124"/>
      <c r="L43" s="124"/>
      <c r="M43" s="124"/>
      <c r="N43" s="125"/>
      <c r="O43" s="122"/>
      <c r="P43" s="95"/>
      <c r="Q43" s="97"/>
      <c r="R43" s="95"/>
      <c r="S43" s="95"/>
      <c r="T43" s="120"/>
      <c r="U43" s="17"/>
      <c r="V43" s="4"/>
      <c r="W43" s="4"/>
      <c r="X43" s="4"/>
      <c r="Y43" s="4"/>
      <c r="Z43" s="4"/>
      <c r="AA43" s="4"/>
      <c r="AB43" s="84"/>
      <c r="AC43" s="74"/>
    </row>
    <row r="44" spans="1:34" ht="4.5" customHeight="1" x14ac:dyDescent="0.25"/>
    <row r="45" spans="1:34" ht="25.5" customHeight="1" x14ac:dyDescent="0.25">
      <c r="B45" s="55" t="s">
        <v>53</v>
      </c>
      <c r="C45" s="56"/>
      <c r="D45" s="56"/>
      <c r="E45" s="56"/>
      <c r="F45" s="56"/>
      <c r="G45" s="56"/>
      <c r="H45" s="56"/>
      <c r="I45" s="2"/>
      <c r="J45" s="2"/>
      <c r="K45" s="2"/>
      <c r="L45" s="2"/>
      <c r="M45" s="2"/>
      <c r="N45" s="2"/>
      <c r="O45" s="57" t="s">
        <v>51</v>
      </c>
      <c r="P45" s="2"/>
      <c r="Q45" s="2"/>
      <c r="R45" s="2" t="s">
        <v>46</v>
      </c>
      <c r="S45" s="2"/>
      <c r="V45" s="33" t="s">
        <v>63</v>
      </c>
    </row>
    <row r="46" spans="1:34" x14ac:dyDescent="0.25">
      <c r="B46" s="2"/>
      <c r="C46" s="2"/>
      <c r="D46" s="58" t="s">
        <v>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8" t="s">
        <v>6</v>
      </c>
      <c r="P46" s="59"/>
      <c r="Q46" s="59"/>
      <c r="R46" s="58" t="s">
        <v>7</v>
      </c>
      <c r="S46" s="59"/>
      <c r="V46" s="58" t="s">
        <v>8</v>
      </c>
    </row>
    <row r="47" spans="1:34" x14ac:dyDescent="0.25">
      <c r="B47" s="55" t="s">
        <v>57</v>
      </c>
      <c r="C47" s="56"/>
      <c r="D47" s="56"/>
      <c r="E47" s="57"/>
      <c r="F47" s="56" t="s">
        <v>52</v>
      </c>
      <c r="G47" s="56"/>
      <c r="H47" s="56"/>
      <c r="I47" s="56"/>
      <c r="J47" s="2"/>
      <c r="K47" s="2"/>
      <c r="L47" s="2"/>
      <c r="M47" s="2"/>
      <c r="N47" s="2"/>
      <c r="O47" s="57" t="s">
        <v>54</v>
      </c>
      <c r="P47" s="2"/>
      <c r="Q47" s="2"/>
      <c r="R47" s="2" t="s">
        <v>46</v>
      </c>
      <c r="S47" s="2"/>
      <c r="V47" s="33" t="s">
        <v>63</v>
      </c>
    </row>
    <row r="48" spans="1:34" x14ac:dyDescent="0.25">
      <c r="B48" s="2"/>
      <c r="C48" s="2"/>
      <c r="D48" s="2"/>
      <c r="E48" s="58" t="s">
        <v>9</v>
      </c>
      <c r="F48" s="59"/>
      <c r="G48" s="59"/>
      <c r="H48" s="59"/>
      <c r="I48" s="59"/>
      <c r="J48" s="59"/>
      <c r="K48" s="59"/>
      <c r="L48" s="59"/>
      <c r="M48" s="59"/>
      <c r="N48" s="59"/>
      <c r="O48" s="58" t="s">
        <v>6</v>
      </c>
      <c r="P48" s="59"/>
      <c r="Q48" s="59"/>
      <c r="R48" s="58" t="s">
        <v>7</v>
      </c>
      <c r="S48" s="2"/>
      <c r="V48" s="58" t="s">
        <v>8</v>
      </c>
    </row>
    <row r="49" spans="2:22" x14ac:dyDescent="0.25">
      <c r="B49" s="55" t="s">
        <v>58</v>
      </c>
      <c r="C49" s="56"/>
      <c r="D49" s="56"/>
      <c r="E49" s="56"/>
      <c r="F49" s="56"/>
      <c r="G49" s="57"/>
      <c r="H49" s="56"/>
      <c r="I49" s="56"/>
      <c r="J49" s="56"/>
      <c r="K49" s="56"/>
      <c r="L49" s="56"/>
      <c r="M49" s="2"/>
      <c r="N49" s="2"/>
      <c r="O49" s="57" t="s">
        <v>55</v>
      </c>
      <c r="P49" s="2"/>
      <c r="Q49" s="2"/>
      <c r="R49" s="2" t="s">
        <v>46</v>
      </c>
      <c r="S49" s="2"/>
      <c r="V49" s="33" t="s">
        <v>63</v>
      </c>
    </row>
    <row r="50" spans="2:22" x14ac:dyDescent="0.25">
      <c r="B50" s="2"/>
      <c r="C50" s="2"/>
      <c r="D50" s="2"/>
      <c r="E50" s="58" t="s">
        <v>17</v>
      </c>
      <c r="F50" s="59"/>
      <c r="G50" s="59"/>
      <c r="H50" s="59"/>
      <c r="I50" s="59"/>
      <c r="J50" s="59"/>
      <c r="K50" s="59"/>
      <c r="L50" s="59"/>
      <c r="M50" s="59"/>
      <c r="N50" s="59"/>
      <c r="O50" s="58" t="s">
        <v>6</v>
      </c>
      <c r="P50" s="59"/>
      <c r="Q50" s="59"/>
      <c r="R50" s="58" t="s">
        <v>7</v>
      </c>
      <c r="S50" s="60"/>
      <c r="V50" s="58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Ройик Галина Владимировна</cp:lastModifiedBy>
  <cp:lastPrinted>2016-12-05T11:02:33Z</cp:lastPrinted>
  <dcterms:created xsi:type="dcterms:W3CDTF">2016-10-07T07:24:19Z</dcterms:created>
  <dcterms:modified xsi:type="dcterms:W3CDTF">2017-01-05T09:09:19Z</dcterms:modified>
</cp:coreProperties>
</file>