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yk-ie\Desktop\Прес-служба\2016\12 грудень 2016\"/>
    </mc:Choice>
  </mc:AlternateContent>
  <bookViews>
    <workbookView xWindow="120" yWindow="135" windowWidth="1548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AD11" i="1" l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 l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<sst xmlns="http://schemas.openxmlformats.org/spreadsheetml/2006/main" count="75" uniqueCount="63">
  <si>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</si>
  <si>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</si>
  <si>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</si>
  <si>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</si>
  <si>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</si>
  <si>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</si>
  <si>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</si>
  <si>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</si>
  <si>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</si>
  <si>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</si>
  <si>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</si>
  <si>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</si>
  <si>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</si>
  <si>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</si>
  <si>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</si>
  <si>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</si>
  <si>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</si>
  <si>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</si>
  <si>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</si>
  <si>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</si>
  <si>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</si>
  <si>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</si>
  <si>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</si>
  <si>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</si>
  <si>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</si>
  <si>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</si>
  <si>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</si>
  <si>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</si>
  <si>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</si>
  <si>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</si>
  <si>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</si>
  <si>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</si>
  <si>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</si>
  <si>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</si>
  <si>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</si>
  <si>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</si>
  <si>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</si>
  <si>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</si>
  <si>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</si>
  <si>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</si>
  <si>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</si>
  <si>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</si>
  <si>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</si>
  <si>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</si>
  <si>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</si>
  <si>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</si>
  <si>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</si>
  <si>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r>
      <t>переданого Бібрським  ЛВУМГ та прийнятого</t>
    </r>
    <r>
      <rPr>
        <b/>
        <sz val="11"/>
        <color theme="1"/>
        <rFont val="Times New Roman"/>
        <family val="1"/>
        <charset val="204"/>
      </rPr>
      <t xml:space="preserve">  ПАТ "Львівгаз"</t>
    </r>
  </si>
  <si>
    <t>Філія УМГ "ЛЬВІВТРАНСГАЗ"</t>
  </si>
  <si>
    <t>Свідоцтво № РЛ 067/13 чинне до 16.04.2018 р.</t>
  </si>
  <si>
    <t>Бібрське ЛВУМГ,Бібрський ПМ</t>
  </si>
  <si>
    <t>Б.Й.Саловський</t>
  </si>
  <si>
    <t>Керівник  Бібрського ЛВУМГ</t>
  </si>
  <si>
    <t>Г.В. Роїк</t>
  </si>
  <si>
    <t>І.І. Карапата</t>
  </si>
  <si>
    <t>газопроводу  Івацевичі - Комарно (основна)</t>
  </si>
  <si>
    <t>Керівник ВХАЛ Бібрського ЛВУМГ__________________________________________________________________________________________________</t>
  </si>
  <si>
    <t>Начальник  служби__ГВ та М__________________________________________________________________________________________</t>
  </si>
  <si>
    <t>Всього</t>
  </si>
  <si>
    <t>Не вияв.</t>
  </si>
  <si>
    <t>за період з 01.12.2016 р. по 31.12.2016 р.</t>
  </si>
  <si>
    <t>02.01.17 р.</t>
  </si>
  <si>
    <r>
      <t xml:space="preserve">                                                                  по    </t>
    </r>
    <r>
      <rPr>
        <b/>
        <sz val="11"/>
        <color theme="1"/>
        <rFont val="Times New Roman"/>
        <family val="1"/>
        <charset val="204"/>
      </rPr>
      <t>ГРС  Винники,В.Білка</t>
    </r>
    <r>
      <rPr>
        <sz val="11"/>
        <color theme="1"/>
        <rFont val="Times New Roman"/>
        <family val="1"/>
        <charset val="204"/>
      </rPr>
      <t xml:space="preserve">                                                </t>
    </r>
    <r>
      <rPr>
        <b/>
        <sz val="11"/>
        <color theme="1"/>
        <rFont val="Times New Roman"/>
        <family val="1"/>
        <charset val="204"/>
      </rPr>
      <t>Маршрут №  227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</si>
</sst>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8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2" fontId="1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Protection="1">
      <protection locked="0"/>
    </xf>
    <xf numFmtId="0" fontId="3" fillId="0" borderId="46" xfId="0" applyFont="1" applyBorder="1" applyProtection="1"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Border="1"/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2" fontId="3" fillId="0" borderId="44" xfId="0" applyNumberFormat="1" applyFont="1" applyBorder="1" applyAlignment="1" applyProtection="1">
      <alignment horizontal="center" wrapText="1"/>
      <protection locked="0"/>
    </xf>
    <xf numFmtId="2" fontId="3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textRotation="90" wrapText="1"/>
      <protection locked="0"/>
    </xf>
    <xf numFmtId="0" fontId="3" fillId="0" borderId="2" xfId="0" applyFont="1" applyBorder="1" applyAlignment="1" applyProtection="1">
      <alignment horizontal="center" vertical="center" textRotation="90" wrapText="1"/>
      <protection locked="0"/>
    </xf>
    <xf numFmtId="0" fontId="3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 textRotation="90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textRotation="90" wrapText="1"/>
      <protection locked="0"/>
    </xf>
    <xf numFmtId="0" fontId="3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3" fillId="0" borderId="18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center" textRotation="90" wrapText="1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center" vertical="center" textRotation="90" wrapText="1"/>
      <protection locked="0"/>
    </xf>
    <xf numFmtId="0" fontId="3" fillId="0" borderId="26" xfId="0" applyFont="1" applyBorder="1" applyAlignment="1" applyProtection="1">
      <alignment horizontal="center" vertical="center" textRotation="90" wrapText="1"/>
      <protection locked="0"/>
    </xf>
    <xf numFmtId="0" fontId="3" fillId="0" borderId="45" xfId="0" applyFont="1" applyBorder="1" applyAlignment="1" applyProtection="1">
      <alignment horizontal="center" wrapText="1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43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3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3" fillId="0" borderId="29" xfId="0" applyFont="1" applyBorder="1" applyAlignment="1" applyProtection="1">
      <alignment horizontal="center" vertical="center" textRotation="90" wrapText="1"/>
      <protection locked="0"/>
    </xf>
    <xf numFmtId="0" fontId="3" fillId="0" borderId="27" xfId="0" applyFont="1" applyBorder="1" applyAlignment="1" applyProtection="1">
      <alignment horizontal="center" vertical="center" textRotation="90" wrapText="1"/>
      <protection locked="0"/>
    </xf>
    <xf numFmtId="0" fontId="3" fillId="0" borderId="41" xfId="0" applyFont="1" applyBorder="1" applyAlignment="1" applyProtection="1">
      <alignment horizontal="center" vertical="center" textRotation="90" wrapText="1"/>
      <protection locked="0"/>
    </xf>
    <xf numFmtId="0" fontId="3" fillId="0" borderId="17" xfId="0" applyFont="1" applyBorder="1" applyAlignment="1" applyProtection="1">
      <alignment horizontal="left" vertical="center" textRotation="90" wrapText="1"/>
      <protection locked="0"/>
    </xf>
    <xf numFmtId="0" fontId="3" fillId="0" borderId="1" xfId="0" applyFont="1" applyBorder="1" applyAlignment="1" applyProtection="1">
      <alignment horizontal="left" vertical="center" textRotation="90" wrapText="1"/>
      <protection locked="0"/>
    </xf>
    <xf numFmtId="0" fontId="3" fillId="0" borderId="17" xfId="0" applyFont="1" applyBorder="1" applyAlignment="1" applyProtection="1">
      <alignment horizontal="right" vertical="center" textRotation="90" wrapText="1"/>
      <protection locked="0"/>
    </xf>
    <xf numFmtId="0" fontId="3" fillId="0" borderId="1" xfId="0" applyFont="1" applyBorder="1" applyAlignment="1" applyProtection="1">
      <alignment horizontal="right" vertical="center" textRotation="90" wrapText="1"/>
      <protection locked="0"/>
    </xf>
    <xf numFmtId="0" fontId="3" fillId="0" borderId="16" xfId="0" applyFont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I1" zoomScale="90" zoomScaleNormal="100" zoomScaleSheetLayoutView="90" workbookViewId="0">
      <selection activeCell="I5" sqref="I5"/>
    </sheetView>
  </sheetViews>
  <sheetFormatPr defaultRowHeight="15" x14ac:dyDescent="0.25"/>
  <cols>
    <col min="1" max="1" width="4.85546875" style="1" customWidth="1"/>
    <col min="2" max="2" width="9.42578125" style="1" customWidth="1"/>
    <col min="3" max="3" width="7.7109375" style="1" customWidth="1"/>
    <col min="4" max="4" width="7.5703125" style="1" customWidth="1"/>
    <col min="5" max="6" width="7.7109375" style="1" customWidth="1"/>
    <col min="7" max="7" width="7.5703125" style="1" customWidth="1"/>
    <col min="8" max="8" width="7.140625" style="1" customWidth="1"/>
    <col min="9" max="9" width="7.5703125" style="1" customWidth="1"/>
    <col min="10" max="10" width="7.42578125" style="1" customWidth="1"/>
    <col min="11" max="11" width="7.28515625" style="1" customWidth="1"/>
    <col min="12" max="13" width="7.42578125" style="1" customWidth="1"/>
    <col min="14" max="14" width="7.85546875" style="1" customWidth="1"/>
    <col min="15" max="15" width="7.5703125" style="1" customWidth="1"/>
    <col min="16" max="16" width="7" style="1" customWidth="1"/>
    <col min="17" max="17" width="6.140625" style="1" customWidth="1"/>
    <col min="18" max="18" width="7" style="1" customWidth="1"/>
    <col min="19" max="19" width="6.140625" style="1" customWidth="1"/>
    <col min="20" max="20" width="6.7109375" style="1" customWidth="1"/>
    <col min="21" max="21" width="7" style="1" customWidth="1"/>
    <col min="22" max="23" width="6.5703125" style="1" customWidth="1"/>
    <col min="24" max="25" width="6" style="1" customWidth="1"/>
    <col min="26" max="26" width="9.5703125" style="1" customWidth="1"/>
    <col min="27" max="27" width="9.85546875" style="1" customWidth="1"/>
    <col min="28" max="28" width="9.5703125" style="1" customWidth="1"/>
    <col min="29" max="29" width="14.140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21</v>
      </c>
      <c r="B1" s="2"/>
      <c r="C1" s="2"/>
      <c r="D1" s="2"/>
      <c r="M1" s="51" t="s">
        <v>4</v>
      </c>
      <c r="N1" s="2"/>
      <c r="O1" s="2"/>
      <c r="P1" s="2"/>
      <c r="Q1" s="2"/>
      <c r="R1" s="2"/>
      <c r="S1" s="2"/>
      <c r="T1" s="2"/>
      <c r="U1" s="2"/>
      <c r="V1" s="2"/>
    </row>
    <row r="2" spans="1:34" x14ac:dyDescent="0.25">
      <c r="A2" s="10" t="s">
        <v>48</v>
      </c>
      <c r="B2" s="2"/>
      <c r="C2" s="11"/>
      <c r="D2" s="2"/>
      <c r="F2" s="2"/>
      <c r="G2" s="2"/>
      <c r="H2" s="2"/>
      <c r="I2" s="2"/>
      <c r="J2" s="2"/>
      <c r="K2" s="3" t="s">
        <v>47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34" ht="12" customHeight="1" x14ac:dyDescent="0.25">
      <c r="A3" s="10" t="s">
        <v>50</v>
      </c>
      <c r="C3" s="3"/>
      <c r="F3" s="2"/>
      <c r="G3" s="2"/>
      <c r="H3" s="2"/>
      <c r="I3" s="130" t="s">
        <v>62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2"/>
    </row>
    <row r="4" spans="1:34" ht="12.75" customHeight="1" x14ac:dyDescent="0.25">
      <c r="A4" s="9" t="s">
        <v>22</v>
      </c>
      <c r="G4" s="2"/>
      <c r="H4" s="2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2"/>
    </row>
    <row r="5" spans="1:34" x14ac:dyDescent="0.25">
      <c r="A5" s="9" t="s">
        <v>49</v>
      </c>
      <c r="F5" s="2"/>
      <c r="G5" s="2"/>
      <c r="H5" s="2"/>
      <c r="K5" s="3" t="s">
        <v>55</v>
      </c>
      <c r="M5" s="12"/>
      <c r="O5" s="12"/>
      <c r="P5" s="12"/>
      <c r="Q5" s="12"/>
      <c r="R5" s="12"/>
      <c r="S5" s="12"/>
      <c r="V5" s="12"/>
      <c r="W5" s="3" t="s">
        <v>60</v>
      </c>
      <c r="X5" s="12"/>
      <c r="Y5" s="12"/>
      <c r="Z5" s="12"/>
    </row>
    <row r="6" spans="1:34" ht="11.25" customHeight="1" thickBot="1" x14ac:dyDescent="0.3"/>
    <row r="7" spans="1:34" ht="26.25" customHeight="1" thickBot="1" x14ac:dyDescent="0.3">
      <c r="A7" s="134" t="s">
        <v>0</v>
      </c>
      <c r="B7" s="91" t="s">
        <v>1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  <c r="N7" s="91" t="s">
        <v>31</v>
      </c>
      <c r="O7" s="92"/>
      <c r="P7" s="92"/>
      <c r="Q7" s="92"/>
      <c r="R7" s="92"/>
      <c r="S7" s="92"/>
      <c r="T7" s="92"/>
      <c r="U7" s="92"/>
      <c r="V7" s="92"/>
      <c r="W7" s="93"/>
      <c r="X7" s="141" t="s">
        <v>26</v>
      </c>
      <c r="Y7" s="139" t="s">
        <v>2</v>
      </c>
      <c r="Z7" s="137" t="s">
        <v>18</v>
      </c>
      <c r="AA7" s="137" t="s">
        <v>19</v>
      </c>
      <c r="AB7" s="112" t="s">
        <v>20</v>
      </c>
      <c r="AC7" s="132" t="s">
        <v>16</v>
      </c>
    </row>
    <row r="8" spans="1:34" ht="16.5" customHeight="1" thickBot="1" x14ac:dyDescent="0.3">
      <c r="A8" s="135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16" t="s">
        <v>27</v>
      </c>
      <c r="O8" s="18" t="s">
        <v>29</v>
      </c>
      <c r="P8" s="18"/>
      <c r="Q8" s="18"/>
      <c r="R8" s="18"/>
      <c r="S8" s="18"/>
      <c r="T8" s="18"/>
      <c r="U8" s="18"/>
      <c r="V8" s="18" t="s">
        <v>30</v>
      </c>
      <c r="W8" s="24"/>
      <c r="X8" s="142"/>
      <c r="Y8" s="140"/>
      <c r="Z8" s="138"/>
      <c r="AA8" s="138"/>
      <c r="AB8" s="113"/>
      <c r="AC8" s="133"/>
    </row>
    <row r="9" spans="1:34" ht="15" customHeight="1" x14ac:dyDescent="0.25">
      <c r="A9" s="136"/>
      <c r="B9" s="114" t="s">
        <v>34</v>
      </c>
      <c r="C9" s="100" t="s">
        <v>35</v>
      </c>
      <c r="D9" s="100" t="s">
        <v>36</v>
      </c>
      <c r="E9" s="100" t="s">
        <v>41</v>
      </c>
      <c r="F9" s="100" t="s">
        <v>42</v>
      </c>
      <c r="G9" s="100" t="s">
        <v>39</v>
      </c>
      <c r="H9" s="100" t="s">
        <v>43</v>
      </c>
      <c r="I9" s="100" t="s">
        <v>40</v>
      </c>
      <c r="J9" s="100" t="s">
        <v>38</v>
      </c>
      <c r="K9" s="100" t="s">
        <v>37</v>
      </c>
      <c r="L9" s="100" t="s">
        <v>44</v>
      </c>
      <c r="M9" s="102" t="s">
        <v>45</v>
      </c>
      <c r="N9" s="117"/>
      <c r="O9" s="108" t="s">
        <v>32</v>
      </c>
      <c r="P9" s="110" t="s">
        <v>10</v>
      </c>
      <c r="Q9" s="112" t="s">
        <v>11</v>
      </c>
      <c r="R9" s="114" t="s">
        <v>33</v>
      </c>
      <c r="S9" s="100" t="s">
        <v>12</v>
      </c>
      <c r="T9" s="102" t="s">
        <v>13</v>
      </c>
      <c r="U9" s="114" t="s">
        <v>28</v>
      </c>
      <c r="V9" s="100" t="s">
        <v>14</v>
      </c>
      <c r="W9" s="102" t="s">
        <v>15</v>
      </c>
      <c r="X9" s="142"/>
      <c r="Y9" s="140"/>
      <c r="Z9" s="138"/>
      <c r="AA9" s="138"/>
      <c r="AB9" s="113"/>
      <c r="AC9" s="133"/>
    </row>
    <row r="10" spans="1:34" ht="92.25" customHeight="1" x14ac:dyDescent="0.25">
      <c r="A10" s="136"/>
      <c r="B10" s="115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3"/>
      <c r="N10" s="118"/>
      <c r="O10" s="109"/>
      <c r="P10" s="111"/>
      <c r="Q10" s="113"/>
      <c r="R10" s="115"/>
      <c r="S10" s="101"/>
      <c r="T10" s="103"/>
      <c r="U10" s="115"/>
      <c r="V10" s="101"/>
      <c r="W10" s="103"/>
      <c r="X10" s="142"/>
      <c r="Y10" s="140"/>
      <c r="Z10" s="138"/>
      <c r="AA10" s="138"/>
      <c r="AB10" s="113"/>
      <c r="AC10" s="133"/>
    </row>
    <row r="11" spans="1:34" x14ac:dyDescent="0.25">
      <c r="A11" s="31">
        <v>1</v>
      </c>
      <c r="B11" s="61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4"/>
      <c r="O11" s="15">
        <v>8172</v>
      </c>
      <c r="P11" s="16">
        <v>34.22</v>
      </c>
      <c r="Q11" s="20">
        <v>9.5</v>
      </c>
      <c r="R11" s="19">
        <v>9057</v>
      </c>
      <c r="S11" s="8">
        <v>37.92</v>
      </c>
      <c r="T11" s="20">
        <v>10.53</v>
      </c>
      <c r="U11" s="71"/>
      <c r="V11" s="66"/>
      <c r="W11" s="70"/>
      <c r="X11" s="68"/>
      <c r="Y11" s="66"/>
      <c r="Z11" s="16"/>
      <c r="AA11" s="16"/>
      <c r="AB11" s="82"/>
      <c r="AC11" s="87">
        <v>1.2150000000000001</v>
      </c>
      <c r="AD11" s="13">
        <f>SUM(B11:M11)+$K$42+$N$42</f>
        <v>0</v>
      </c>
      <c r="AE11" s="14" t="str">
        <f>IF(AD11=100,"ОК"," ")</f>
        <v xml:space="preserve"> </v>
      </c>
      <c r="AF11" s="5"/>
      <c r="AG11" s="5"/>
      <c r="AH11" s="5"/>
    </row>
    <row r="12" spans="1:34" x14ac:dyDescent="0.25">
      <c r="A12" s="31">
        <v>2</v>
      </c>
      <c r="B12" s="35"/>
      <c r="C12" s="7"/>
      <c r="D12" s="7"/>
      <c r="E12" s="7"/>
      <c r="F12" s="7"/>
      <c r="G12" s="7"/>
      <c r="H12" s="7"/>
      <c r="I12" s="7"/>
      <c r="J12" s="7"/>
      <c r="K12" s="7"/>
      <c r="L12" s="7"/>
      <c r="M12" s="26"/>
      <c r="N12" s="25"/>
      <c r="O12" s="15">
        <v>8172</v>
      </c>
      <c r="P12" s="16">
        <v>34.22</v>
      </c>
      <c r="Q12" s="20">
        <v>9.5</v>
      </c>
      <c r="R12" s="19">
        <v>9057</v>
      </c>
      <c r="S12" s="8">
        <v>37.92</v>
      </c>
      <c r="T12" s="20">
        <v>10.53</v>
      </c>
      <c r="U12" s="37"/>
      <c r="V12" s="16"/>
      <c r="W12" s="20"/>
      <c r="X12" s="19"/>
      <c r="Y12" s="16"/>
      <c r="Z12" s="16"/>
      <c r="AA12" s="16"/>
      <c r="AB12" s="82"/>
      <c r="AC12" s="87">
        <v>1.202</v>
      </c>
      <c r="AD12" s="13">
        <f t="shared" ref="AD12:AD41" si="0">SUM(B12:M12)+$K$42+$N$42</f>
        <v>0</v>
      </c>
      <c r="AE12" s="14" t="str">
        <f>IF(AD12=100,"ОК"," ")</f>
        <v xml:space="preserve"> </v>
      </c>
      <c r="AF12" s="5"/>
      <c r="AG12" s="5"/>
      <c r="AH12" s="5"/>
    </row>
    <row r="13" spans="1:34" x14ac:dyDescent="0.25">
      <c r="A13" s="31">
        <v>3</v>
      </c>
      <c r="B13" s="42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  <c r="N13" s="45"/>
      <c r="O13" s="15">
        <v>8172</v>
      </c>
      <c r="P13" s="16">
        <v>34.22</v>
      </c>
      <c r="Q13" s="20">
        <v>9.5</v>
      </c>
      <c r="R13" s="19">
        <v>9057</v>
      </c>
      <c r="S13" s="8">
        <v>37.92</v>
      </c>
      <c r="T13" s="20">
        <v>10.53</v>
      </c>
      <c r="U13" s="37"/>
      <c r="V13" s="16"/>
      <c r="W13" s="20"/>
      <c r="X13" s="46"/>
      <c r="Y13" s="47"/>
      <c r="Z13" s="48"/>
      <c r="AA13" s="48"/>
      <c r="AB13" s="83"/>
      <c r="AC13" s="87">
        <v>1.234</v>
      </c>
      <c r="AD13" s="13">
        <f t="shared" si="0"/>
        <v>0</v>
      </c>
      <c r="AE13" s="14" t="str">
        <f>IF(AD13=100,"ОК"," ")</f>
        <v xml:space="preserve"> </v>
      </c>
      <c r="AF13" s="5"/>
      <c r="AG13" s="5"/>
      <c r="AH13" s="5"/>
    </row>
    <row r="14" spans="1:34" x14ac:dyDescent="0.25">
      <c r="A14" s="31">
        <v>4</v>
      </c>
      <c r="B14" s="35"/>
      <c r="C14" s="7"/>
      <c r="D14" s="7"/>
      <c r="E14" s="7"/>
      <c r="F14" s="7"/>
      <c r="G14" s="7"/>
      <c r="H14" s="7"/>
      <c r="I14" s="7"/>
      <c r="J14" s="7"/>
      <c r="K14" s="7"/>
      <c r="L14" s="7"/>
      <c r="M14" s="26"/>
      <c r="N14" s="25"/>
      <c r="O14" s="15">
        <v>8172</v>
      </c>
      <c r="P14" s="16">
        <v>34.22</v>
      </c>
      <c r="Q14" s="20">
        <v>9.5</v>
      </c>
      <c r="R14" s="19">
        <v>9057</v>
      </c>
      <c r="S14" s="8">
        <v>37.92</v>
      </c>
      <c r="T14" s="20">
        <v>10.53</v>
      </c>
      <c r="U14" s="37"/>
      <c r="V14" s="16"/>
      <c r="W14" s="20"/>
      <c r="X14" s="19"/>
      <c r="Y14" s="16"/>
      <c r="Z14" s="16"/>
      <c r="AA14" s="16"/>
      <c r="AB14" s="82"/>
      <c r="AC14" s="87">
        <v>1300.3420000000001</v>
      </c>
      <c r="AD14" s="13">
        <f t="shared" si="0"/>
        <v>0</v>
      </c>
      <c r="AE14" s="14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1">
        <v>5</v>
      </c>
      <c r="B15" s="35"/>
      <c r="C15" s="7"/>
      <c r="D15" s="7"/>
      <c r="E15" s="7"/>
      <c r="F15" s="7"/>
      <c r="G15" s="7"/>
      <c r="H15" s="7"/>
      <c r="I15" s="7"/>
      <c r="J15" s="7"/>
      <c r="K15" s="7"/>
      <c r="L15" s="7"/>
      <c r="M15" s="26"/>
      <c r="N15" s="25"/>
      <c r="O15" s="15">
        <v>8172</v>
      </c>
      <c r="P15" s="16">
        <v>34.22</v>
      </c>
      <c r="Q15" s="20">
        <v>9.5</v>
      </c>
      <c r="R15" s="19">
        <v>9057</v>
      </c>
      <c r="S15" s="8">
        <v>37.92</v>
      </c>
      <c r="T15" s="20">
        <v>10.53</v>
      </c>
      <c r="U15" s="37"/>
      <c r="V15" s="16"/>
      <c r="W15" s="20"/>
      <c r="X15" s="19"/>
      <c r="Y15" s="16"/>
      <c r="Z15" s="16"/>
      <c r="AA15" s="16"/>
      <c r="AB15" s="82"/>
      <c r="AC15" s="87">
        <v>1264.6089999999999</v>
      </c>
      <c r="AD15" s="13">
        <f t="shared" si="0"/>
        <v>0</v>
      </c>
      <c r="AE15" s="14" t="str">
        <f t="shared" si="1"/>
        <v xml:space="preserve"> </v>
      </c>
      <c r="AF15" s="5"/>
      <c r="AG15" s="5"/>
      <c r="AH15" s="5"/>
    </row>
    <row r="16" spans="1:34" ht="16.5" customHeight="1" x14ac:dyDescent="0.25">
      <c r="A16" s="31">
        <v>6</v>
      </c>
      <c r="B16" s="76">
        <v>94.657200000000003</v>
      </c>
      <c r="C16" s="77">
        <v>2.7542</v>
      </c>
      <c r="D16" s="77">
        <v>0.74529999999999996</v>
      </c>
      <c r="E16" s="77">
        <v>0.1045</v>
      </c>
      <c r="F16" s="77">
        <v>0.1191</v>
      </c>
      <c r="G16" s="77">
        <v>2.3999999999999998E-3</v>
      </c>
      <c r="H16" s="77">
        <v>2.7900000000000001E-2</v>
      </c>
      <c r="I16" s="77">
        <v>1.84E-2</v>
      </c>
      <c r="J16" s="77">
        <v>1.3299999999999999E-2</v>
      </c>
      <c r="K16" s="77">
        <v>7.4000000000000003E-3</v>
      </c>
      <c r="L16" s="77">
        <v>0.92400000000000004</v>
      </c>
      <c r="M16" s="78">
        <v>0.62629999999999997</v>
      </c>
      <c r="N16" s="79">
        <v>0.71050000000000002</v>
      </c>
      <c r="O16" s="65">
        <v>8181</v>
      </c>
      <c r="P16" s="66">
        <v>34.26</v>
      </c>
      <c r="Q16" s="67">
        <v>9.52</v>
      </c>
      <c r="R16" s="68">
        <v>9067</v>
      </c>
      <c r="S16" s="69">
        <v>37.96</v>
      </c>
      <c r="T16" s="70">
        <v>10.54</v>
      </c>
      <c r="U16" s="71">
        <v>11809</v>
      </c>
      <c r="V16" s="66">
        <v>49.45</v>
      </c>
      <c r="W16" s="70">
        <v>13.73</v>
      </c>
      <c r="X16" s="81">
        <v>-4.2</v>
      </c>
      <c r="Y16" s="38"/>
      <c r="Z16" s="72" t="s">
        <v>59</v>
      </c>
      <c r="AA16" s="72" t="s">
        <v>59</v>
      </c>
      <c r="AB16" s="84" t="s">
        <v>59</v>
      </c>
      <c r="AC16" s="87">
        <v>1343.5070000000001</v>
      </c>
      <c r="AD16" s="13">
        <f t="shared" si="0"/>
        <v>100.00000000000001</v>
      </c>
      <c r="AE16" s="14" t="str">
        <f t="shared" si="1"/>
        <v>ОК</v>
      </c>
      <c r="AF16" s="5"/>
      <c r="AG16" s="5"/>
      <c r="AH16" s="5"/>
    </row>
    <row r="17" spans="1:34" x14ac:dyDescent="0.25">
      <c r="A17" s="31">
        <v>7</v>
      </c>
      <c r="B17" s="35"/>
      <c r="C17" s="7"/>
      <c r="D17" s="7"/>
      <c r="E17" s="7"/>
      <c r="F17" s="7"/>
      <c r="G17" s="7"/>
      <c r="H17" s="7"/>
      <c r="I17" s="7"/>
      <c r="J17" s="7"/>
      <c r="K17" s="7"/>
      <c r="L17" s="7"/>
      <c r="M17" s="26"/>
      <c r="N17" s="25"/>
      <c r="O17" s="40">
        <v>8181</v>
      </c>
      <c r="P17" s="16">
        <v>34.26</v>
      </c>
      <c r="Q17" s="41">
        <v>9.52</v>
      </c>
      <c r="R17" s="19">
        <v>9067</v>
      </c>
      <c r="S17" s="8">
        <v>37.96</v>
      </c>
      <c r="T17" s="20">
        <v>10.54</v>
      </c>
      <c r="U17" s="37"/>
      <c r="V17" s="16"/>
      <c r="W17" s="20"/>
      <c r="X17" s="19"/>
      <c r="Y17" s="16"/>
      <c r="Z17" s="66"/>
      <c r="AA17" s="66"/>
      <c r="AB17" s="85"/>
      <c r="AC17" s="87">
        <v>1344.8230000000001</v>
      </c>
      <c r="AD17" s="13">
        <f t="shared" si="0"/>
        <v>0</v>
      </c>
      <c r="AE17" s="14" t="str">
        <f t="shared" si="1"/>
        <v xml:space="preserve"> </v>
      </c>
      <c r="AF17" s="5"/>
      <c r="AG17" s="5"/>
      <c r="AH17" s="5"/>
    </row>
    <row r="18" spans="1:34" ht="15.75" customHeight="1" x14ac:dyDescent="0.25">
      <c r="A18" s="31">
        <v>8</v>
      </c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3"/>
      <c r="N18" s="64"/>
      <c r="O18" s="40">
        <v>8181</v>
      </c>
      <c r="P18" s="16">
        <v>34.26</v>
      </c>
      <c r="Q18" s="41">
        <v>9.52</v>
      </c>
      <c r="R18" s="19">
        <v>9067</v>
      </c>
      <c r="S18" s="8">
        <v>37.96</v>
      </c>
      <c r="T18" s="20">
        <v>10.54</v>
      </c>
      <c r="U18" s="68"/>
      <c r="V18" s="66"/>
      <c r="W18" s="74"/>
      <c r="X18" s="68"/>
      <c r="Y18" s="16"/>
      <c r="Z18" s="16"/>
      <c r="AA18" s="16"/>
      <c r="AB18" s="82"/>
      <c r="AC18" s="87">
        <v>1197.383</v>
      </c>
      <c r="AD18" s="13">
        <f t="shared" si="0"/>
        <v>0</v>
      </c>
      <c r="AE18" s="14" t="str">
        <f t="shared" si="1"/>
        <v xml:space="preserve"> </v>
      </c>
      <c r="AF18" s="5"/>
      <c r="AG18" s="5"/>
      <c r="AH18" s="5"/>
    </row>
    <row r="19" spans="1:34" x14ac:dyDescent="0.25">
      <c r="A19" s="31">
        <v>9</v>
      </c>
      <c r="B19" s="35"/>
      <c r="C19" s="7"/>
      <c r="D19" s="7"/>
      <c r="E19" s="7"/>
      <c r="F19" s="7"/>
      <c r="G19" s="7"/>
      <c r="H19" s="7"/>
      <c r="I19" s="7"/>
      <c r="J19" s="7"/>
      <c r="K19" s="7"/>
      <c r="L19" s="7"/>
      <c r="M19" s="26"/>
      <c r="N19" s="25"/>
      <c r="O19" s="40">
        <v>8181</v>
      </c>
      <c r="P19" s="16">
        <v>34.26</v>
      </c>
      <c r="Q19" s="41">
        <v>9.52</v>
      </c>
      <c r="R19" s="19">
        <v>9067</v>
      </c>
      <c r="S19" s="8">
        <v>37.96</v>
      </c>
      <c r="T19" s="20">
        <v>10.54</v>
      </c>
      <c r="U19" s="19"/>
      <c r="V19" s="16"/>
      <c r="W19" s="21"/>
      <c r="X19" s="19"/>
      <c r="Y19" s="16"/>
      <c r="Z19" s="16"/>
      <c r="AA19" s="16"/>
      <c r="AB19" s="82"/>
      <c r="AC19" s="87">
        <v>1155.3910000000001</v>
      </c>
      <c r="AD19" s="13">
        <f t="shared" si="0"/>
        <v>0</v>
      </c>
      <c r="AE19" s="14" t="str">
        <f t="shared" si="1"/>
        <v xml:space="preserve"> </v>
      </c>
      <c r="AF19" s="5"/>
      <c r="AG19" s="5"/>
      <c r="AH19" s="5"/>
    </row>
    <row r="20" spans="1:34" x14ac:dyDescent="0.25">
      <c r="A20" s="31">
        <v>10</v>
      </c>
      <c r="B20" s="35"/>
      <c r="C20" s="7"/>
      <c r="D20" s="7"/>
      <c r="E20" s="7"/>
      <c r="F20" s="7"/>
      <c r="G20" s="7"/>
      <c r="H20" s="7"/>
      <c r="I20" s="7"/>
      <c r="J20" s="7"/>
      <c r="K20" s="7"/>
      <c r="L20" s="7"/>
      <c r="M20" s="26"/>
      <c r="N20" s="25"/>
      <c r="O20" s="40">
        <v>8181</v>
      </c>
      <c r="P20" s="16">
        <v>34.26</v>
      </c>
      <c r="Q20" s="41">
        <v>9.52</v>
      </c>
      <c r="R20" s="19">
        <v>9067</v>
      </c>
      <c r="S20" s="8">
        <v>37.96</v>
      </c>
      <c r="T20" s="20">
        <v>10.54</v>
      </c>
      <c r="U20" s="19"/>
      <c r="V20" s="8"/>
      <c r="W20" s="21"/>
      <c r="X20" s="19"/>
      <c r="Y20" s="16"/>
      <c r="Z20" s="16"/>
      <c r="AA20" s="16"/>
      <c r="AB20" s="82"/>
      <c r="AC20" s="87">
        <v>1037.972</v>
      </c>
      <c r="AD20" s="13">
        <f t="shared" si="0"/>
        <v>0</v>
      </c>
      <c r="AE20" s="14" t="str">
        <f t="shared" si="1"/>
        <v xml:space="preserve"> </v>
      </c>
      <c r="AF20" s="5"/>
      <c r="AG20" s="5"/>
      <c r="AH20" s="5"/>
    </row>
    <row r="21" spans="1:34" x14ac:dyDescent="0.25">
      <c r="A21" s="31">
        <v>11</v>
      </c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4"/>
      <c r="N21" s="45"/>
      <c r="O21" s="40">
        <v>8181</v>
      </c>
      <c r="P21" s="16">
        <v>34.26</v>
      </c>
      <c r="Q21" s="41">
        <v>9.52</v>
      </c>
      <c r="R21" s="19">
        <v>9067</v>
      </c>
      <c r="S21" s="8">
        <v>37.96</v>
      </c>
      <c r="T21" s="20">
        <v>10.54</v>
      </c>
      <c r="U21" s="19"/>
      <c r="V21" s="8"/>
      <c r="W21" s="21"/>
      <c r="X21" s="32"/>
      <c r="Y21" s="16"/>
      <c r="Z21" s="48"/>
      <c r="AA21" s="48"/>
      <c r="AB21" s="83"/>
      <c r="AC21" s="87">
        <v>1035.3969999999999</v>
      </c>
      <c r="AD21" s="13">
        <f t="shared" si="0"/>
        <v>0</v>
      </c>
      <c r="AE21" s="14" t="str">
        <f t="shared" si="1"/>
        <v xml:space="preserve"> </v>
      </c>
      <c r="AF21" s="5"/>
      <c r="AG21" s="5"/>
      <c r="AH21" s="5"/>
    </row>
    <row r="22" spans="1:34" x14ac:dyDescent="0.25">
      <c r="A22" s="31">
        <v>12</v>
      </c>
      <c r="B22" s="35"/>
      <c r="C22" s="7"/>
      <c r="D22" s="7"/>
      <c r="E22" s="7"/>
      <c r="F22" s="7"/>
      <c r="G22" s="7"/>
      <c r="H22" s="7"/>
      <c r="I22" s="7"/>
      <c r="J22" s="7"/>
      <c r="K22" s="7"/>
      <c r="L22" s="7"/>
      <c r="M22" s="26"/>
      <c r="N22" s="25"/>
      <c r="O22" s="40">
        <v>8181</v>
      </c>
      <c r="P22" s="16">
        <v>34.26</v>
      </c>
      <c r="Q22" s="41">
        <v>9.52</v>
      </c>
      <c r="R22" s="19">
        <v>9067</v>
      </c>
      <c r="S22" s="8">
        <v>37.96</v>
      </c>
      <c r="T22" s="20">
        <v>10.54</v>
      </c>
      <c r="U22" s="19"/>
      <c r="V22" s="8"/>
      <c r="W22" s="21"/>
      <c r="X22" s="19"/>
      <c r="Y22" s="16"/>
      <c r="Z22" s="16"/>
      <c r="AA22" s="16"/>
      <c r="AB22" s="82"/>
      <c r="AC22" s="87">
        <v>1225.82</v>
      </c>
      <c r="AD22" s="13">
        <f t="shared" si="0"/>
        <v>0</v>
      </c>
      <c r="AE22" s="14" t="str">
        <f t="shared" si="1"/>
        <v xml:space="preserve"> </v>
      </c>
      <c r="AF22" s="5"/>
      <c r="AG22" s="5"/>
      <c r="AH22" s="5"/>
    </row>
    <row r="23" spans="1:34" x14ac:dyDescent="0.25">
      <c r="A23" s="31">
        <v>13</v>
      </c>
      <c r="B23" s="61">
        <v>94.660799999999995</v>
      </c>
      <c r="C23" s="62">
        <v>2.6991000000000001</v>
      </c>
      <c r="D23" s="62">
        <v>0.72719999999999996</v>
      </c>
      <c r="E23" s="62">
        <v>9.9599999999999994E-2</v>
      </c>
      <c r="F23" s="62">
        <v>0.1171</v>
      </c>
      <c r="G23" s="62">
        <v>2.5000000000000001E-3</v>
      </c>
      <c r="H23" s="62">
        <v>2.7900000000000001E-2</v>
      </c>
      <c r="I23" s="62">
        <v>1.8800000000000001E-2</v>
      </c>
      <c r="J23" s="62">
        <v>1.5800000000000002E-2</v>
      </c>
      <c r="K23" s="62">
        <v>7.3000000000000001E-3</v>
      </c>
      <c r="L23" s="62">
        <v>0.95889999999999997</v>
      </c>
      <c r="M23" s="63">
        <v>0.66479999999999995</v>
      </c>
      <c r="N23" s="64">
        <v>0.71060000000000001</v>
      </c>
      <c r="O23" s="65">
        <v>8169</v>
      </c>
      <c r="P23" s="72">
        <v>34.21</v>
      </c>
      <c r="Q23" s="67">
        <v>9.5</v>
      </c>
      <c r="R23" s="73">
        <v>9054</v>
      </c>
      <c r="S23" s="80">
        <v>37.909999999999997</v>
      </c>
      <c r="T23" s="74">
        <v>10.53</v>
      </c>
      <c r="U23" s="68">
        <v>11792</v>
      </c>
      <c r="V23" s="69">
        <v>49.38</v>
      </c>
      <c r="W23" s="74">
        <v>13.71</v>
      </c>
      <c r="X23" s="68"/>
      <c r="Y23" s="16"/>
      <c r="Z23" s="16"/>
      <c r="AA23" s="16"/>
      <c r="AB23" s="82"/>
      <c r="AC23" s="87">
        <v>1366.3320000000001</v>
      </c>
      <c r="AD23" s="13">
        <f t="shared" si="0"/>
        <v>99.999799999999979</v>
      </c>
      <c r="AE23" s="14" t="str">
        <f t="shared" si="1"/>
        <v xml:space="preserve"> </v>
      </c>
      <c r="AF23" s="5"/>
      <c r="AG23" s="5"/>
      <c r="AH23" s="5"/>
    </row>
    <row r="24" spans="1:34" x14ac:dyDescent="0.25">
      <c r="A24" s="31">
        <v>14</v>
      </c>
      <c r="B24" s="35"/>
      <c r="C24" s="7"/>
      <c r="D24" s="7"/>
      <c r="E24" s="7"/>
      <c r="F24" s="7"/>
      <c r="G24" s="7"/>
      <c r="H24" s="7"/>
      <c r="I24" s="7"/>
      <c r="J24" s="7"/>
      <c r="K24" s="7"/>
      <c r="L24" s="7"/>
      <c r="M24" s="26"/>
      <c r="N24" s="25"/>
      <c r="O24" s="40">
        <v>8169</v>
      </c>
      <c r="P24" s="48">
        <v>34.21</v>
      </c>
      <c r="Q24" s="41">
        <v>9.5</v>
      </c>
      <c r="R24" s="49">
        <v>9054</v>
      </c>
      <c r="S24" s="50">
        <v>37.909999999999997</v>
      </c>
      <c r="T24" s="21">
        <v>10.53</v>
      </c>
      <c r="U24" s="19"/>
      <c r="V24" s="8"/>
      <c r="W24" s="21"/>
      <c r="X24" s="19"/>
      <c r="Y24" s="16"/>
      <c r="Z24" s="16"/>
      <c r="AA24" s="16"/>
      <c r="AB24" s="82"/>
      <c r="AC24" s="87">
        <v>1300.972</v>
      </c>
      <c r="AD24" s="13">
        <f t="shared" si="0"/>
        <v>0</v>
      </c>
      <c r="AE24" s="14" t="str">
        <f t="shared" si="1"/>
        <v xml:space="preserve"> </v>
      </c>
      <c r="AF24" s="5"/>
      <c r="AG24" s="5"/>
      <c r="AH24" s="5"/>
    </row>
    <row r="25" spans="1:34" x14ac:dyDescent="0.25">
      <c r="A25" s="31">
        <v>15</v>
      </c>
      <c r="B25" s="6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3"/>
      <c r="N25" s="64"/>
      <c r="O25" s="40">
        <v>8169</v>
      </c>
      <c r="P25" s="48">
        <v>34.21</v>
      </c>
      <c r="Q25" s="41">
        <v>9.5</v>
      </c>
      <c r="R25" s="49">
        <v>9054</v>
      </c>
      <c r="S25" s="50">
        <v>37.909999999999997</v>
      </c>
      <c r="T25" s="21">
        <v>10.53</v>
      </c>
      <c r="U25" s="68"/>
      <c r="V25" s="69"/>
      <c r="W25" s="74"/>
      <c r="X25" s="19"/>
      <c r="Y25" s="16"/>
      <c r="Z25" s="16"/>
      <c r="AA25" s="16"/>
      <c r="AB25" s="82"/>
      <c r="AC25" s="87">
        <v>1255.9780000000001</v>
      </c>
      <c r="AD25" s="13">
        <f t="shared" si="0"/>
        <v>0</v>
      </c>
      <c r="AE25" s="14" t="str">
        <f t="shared" si="1"/>
        <v xml:space="preserve"> </v>
      </c>
      <c r="AF25" s="5"/>
      <c r="AG25" s="5"/>
      <c r="AH25" s="5"/>
    </row>
    <row r="26" spans="1:34" x14ac:dyDescent="0.25">
      <c r="A26" s="31">
        <v>16</v>
      </c>
      <c r="B26" s="61">
        <v>91.426100000000005</v>
      </c>
      <c r="C26" s="62">
        <v>4.2531999999999996</v>
      </c>
      <c r="D26" s="62">
        <v>1.0315000000000001</v>
      </c>
      <c r="E26" s="62">
        <v>0.1215</v>
      </c>
      <c r="F26" s="62">
        <v>0.1701</v>
      </c>
      <c r="G26" s="62">
        <v>3.7000000000000002E-3</v>
      </c>
      <c r="H26" s="62">
        <v>4.3400000000000001E-2</v>
      </c>
      <c r="I26" s="62">
        <v>2.8899999999999999E-2</v>
      </c>
      <c r="J26" s="62">
        <v>2.35E-2</v>
      </c>
      <c r="K26" s="62">
        <v>7.4999999999999997E-3</v>
      </c>
      <c r="L26" s="62">
        <v>1.3528</v>
      </c>
      <c r="M26" s="63">
        <v>1.5378000000000001</v>
      </c>
      <c r="N26" s="64">
        <v>0.73760000000000003</v>
      </c>
      <c r="O26" s="75">
        <v>8226</v>
      </c>
      <c r="P26" s="69">
        <v>34.450000000000003</v>
      </c>
      <c r="Q26" s="74">
        <v>9.57</v>
      </c>
      <c r="R26" s="68">
        <v>9111</v>
      </c>
      <c r="S26" s="69">
        <v>38.15</v>
      </c>
      <c r="T26" s="70">
        <v>10.6</v>
      </c>
      <c r="U26" s="68">
        <v>11646</v>
      </c>
      <c r="V26" s="69">
        <v>48.77</v>
      </c>
      <c r="W26" s="74">
        <v>13.54</v>
      </c>
      <c r="X26" s="68">
        <v>-4.8</v>
      </c>
      <c r="Y26" s="16"/>
      <c r="Z26" s="16"/>
      <c r="AA26" s="16"/>
      <c r="AB26" s="82"/>
      <c r="AC26" s="87">
        <v>1376.796</v>
      </c>
      <c r="AD26" s="13">
        <f t="shared" si="0"/>
        <v>100</v>
      </c>
      <c r="AE26" s="14" t="str">
        <f t="shared" si="1"/>
        <v>ОК</v>
      </c>
      <c r="AF26" s="5"/>
      <c r="AG26" s="5"/>
      <c r="AH26" s="5"/>
    </row>
    <row r="27" spans="1:34" x14ac:dyDescent="0.25">
      <c r="A27" s="31">
        <v>17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4"/>
      <c r="N27" s="45"/>
      <c r="O27" s="15">
        <v>8226</v>
      </c>
      <c r="P27" s="8">
        <v>34.450000000000003</v>
      </c>
      <c r="Q27" s="21">
        <v>9.57</v>
      </c>
      <c r="R27" s="19">
        <v>9111</v>
      </c>
      <c r="S27" s="8">
        <v>38.15</v>
      </c>
      <c r="T27" s="20">
        <v>10.6</v>
      </c>
      <c r="U27" s="19"/>
      <c r="V27" s="8"/>
      <c r="W27" s="21"/>
      <c r="X27" s="46"/>
      <c r="Y27" s="47"/>
      <c r="Z27" s="48"/>
      <c r="AA27" s="48"/>
      <c r="AB27" s="83"/>
      <c r="AC27" s="87">
        <v>1344.98</v>
      </c>
      <c r="AD27" s="13">
        <f t="shared" si="0"/>
        <v>0</v>
      </c>
      <c r="AE27" s="14" t="str">
        <f t="shared" si="1"/>
        <v xml:space="preserve"> </v>
      </c>
      <c r="AF27" s="5"/>
      <c r="AG27" s="5"/>
      <c r="AH27" s="5"/>
    </row>
    <row r="28" spans="1:34" x14ac:dyDescent="0.25">
      <c r="A28" s="31">
        <v>18</v>
      </c>
      <c r="B28" s="35"/>
      <c r="C28" s="7"/>
      <c r="D28" s="7"/>
      <c r="E28" s="7"/>
      <c r="F28" s="7"/>
      <c r="G28" s="7"/>
      <c r="H28" s="7"/>
      <c r="I28" s="7"/>
      <c r="J28" s="7"/>
      <c r="K28" s="7"/>
      <c r="L28" s="7"/>
      <c r="M28" s="26"/>
      <c r="N28" s="25"/>
      <c r="O28" s="15">
        <v>8226</v>
      </c>
      <c r="P28" s="8">
        <v>34.450000000000003</v>
      </c>
      <c r="Q28" s="21">
        <v>9.57</v>
      </c>
      <c r="R28" s="19">
        <v>9111</v>
      </c>
      <c r="S28" s="8">
        <v>38.15</v>
      </c>
      <c r="T28" s="20">
        <v>10.6</v>
      </c>
      <c r="U28" s="19"/>
      <c r="V28" s="8"/>
      <c r="W28" s="21"/>
      <c r="X28" s="19"/>
      <c r="Y28" s="16"/>
      <c r="Z28" s="16"/>
      <c r="AA28" s="16"/>
      <c r="AB28" s="82"/>
      <c r="AC28" s="87">
        <v>1224.4780000000001</v>
      </c>
      <c r="AD28" s="13">
        <f t="shared" si="0"/>
        <v>0</v>
      </c>
      <c r="AE28" s="14" t="str">
        <f t="shared" si="1"/>
        <v xml:space="preserve"> </v>
      </c>
      <c r="AF28" s="5"/>
      <c r="AG28" s="5"/>
      <c r="AH28" s="5"/>
    </row>
    <row r="29" spans="1:34" x14ac:dyDescent="0.25">
      <c r="A29" s="31">
        <v>19</v>
      </c>
      <c r="B29" s="35"/>
      <c r="C29" s="7"/>
      <c r="D29" s="7"/>
      <c r="E29" s="7"/>
      <c r="F29" s="7"/>
      <c r="G29" s="7"/>
      <c r="H29" s="7"/>
      <c r="I29" s="7"/>
      <c r="J29" s="7"/>
      <c r="K29" s="7"/>
      <c r="L29" s="7"/>
      <c r="M29" s="26"/>
      <c r="N29" s="25"/>
      <c r="O29" s="15">
        <v>8226</v>
      </c>
      <c r="P29" s="8">
        <v>34.450000000000003</v>
      </c>
      <c r="Q29" s="21">
        <v>9.57</v>
      </c>
      <c r="R29" s="19">
        <v>9111</v>
      </c>
      <c r="S29" s="8">
        <v>38.15</v>
      </c>
      <c r="T29" s="20">
        <v>10.6</v>
      </c>
      <c r="U29" s="19"/>
      <c r="V29" s="8"/>
      <c r="W29" s="21"/>
      <c r="X29" s="19"/>
      <c r="Y29" s="16"/>
      <c r="Z29" s="16"/>
      <c r="AA29" s="16"/>
      <c r="AB29" s="82"/>
      <c r="AC29" s="87">
        <v>1199.037</v>
      </c>
      <c r="AD29" s="13">
        <f t="shared" si="0"/>
        <v>0</v>
      </c>
      <c r="AE29" s="14" t="str">
        <f t="shared" si="1"/>
        <v xml:space="preserve"> </v>
      </c>
      <c r="AF29" s="5"/>
      <c r="AG29" s="5"/>
      <c r="AH29" s="5"/>
    </row>
    <row r="30" spans="1:34" x14ac:dyDescent="0.25">
      <c r="A30" s="31">
        <v>20</v>
      </c>
      <c r="B30" s="61">
        <v>91.549000000000007</v>
      </c>
      <c r="C30" s="62">
        <v>4.2027000000000001</v>
      </c>
      <c r="D30" s="62">
        <v>1.0037</v>
      </c>
      <c r="E30" s="62">
        <v>0.1152</v>
      </c>
      <c r="F30" s="62">
        <v>0.15959999999999999</v>
      </c>
      <c r="G30" s="62">
        <v>3.7000000000000002E-3</v>
      </c>
      <c r="H30" s="62">
        <v>3.8899999999999997E-2</v>
      </c>
      <c r="I30" s="62">
        <v>2.5700000000000001E-2</v>
      </c>
      <c r="J30" s="62">
        <v>2.0899999999999998E-2</v>
      </c>
      <c r="K30" s="62">
        <v>8.0999999999999996E-3</v>
      </c>
      <c r="L30" s="62">
        <v>1.3553999999999999</v>
      </c>
      <c r="M30" s="63">
        <v>1.5170999999999999</v>
      </c>
      <c r="N30" s="64">
        <v>0.73619999999999997</v>
      </c>
      <c r="O30" s="75">
        <v>8215</v>
      </c>
      <c r="P30" s="69">
        <v>34.4</v>
      </c>
      <c r="Q30" s="74">
        <v>9.5500000000000007</v>
      </c>
      <c r="R30" s="68">
        <v>9099</v>
      </c>
      <c r="S30" s="69">
        <v>38.1</v>
      </c>
      <c r="T30" s="70">
        <v>10.58</v>
      </c>
      <c r="U30" s="68">
        <v>11642</v>
      </c>
      <c r="V30" s="69">
        <v>48.75</v>
      </c>
      <c r="W30" s="74">
        <v>13.53</v>
      </c>
      <c r="X30" s="19"/>
      <c r="Y30" s="16"/>
      <c r="Z30" s="16"/>
      <c r="AA30" s="16"/>
      <c r="AB30" s="82"/>
      <c r="AC30" s="87">
        <v>1198.308</v>
      </c>
      <c r="AD30" s="13">
        <f t="shared" si="0"/>
        <v>99.999999999999986</v>
      </c>
      <c r="AE30" s="14" t="str">
        <f t="shared" ref="AE30" si="2">IF(AD30=100,"ОК"," ")</f>
        <v>ОК</v>
      </c>
      <c r="AF30" s="5"/>
      <c r="AG30" s="5"/>
      <c r="AH30" s="5"/>
    </row>
    <row r="31" spans="1:34" x14ac:dyDescent="0.25">
      <c r="A31" s="31">
        <v>21</v>
      </c>
      <c r="B31" s="35"/>
      <c r="C31" s="7"/>
      <c r="D31" s="7"/>
      <c r="E31" s="7"/>
      <c r="F31" s="7"/>
      <c r="G31" s="7"/>
      <c r="H31" s="7"/>
      <c r="I31" s="7"/>
      <c r="J31" s="7"/>
      <c r="K31" s="7"/>
      <c r="L31" s="7"/>
      <c r="M31" s="26"/>
      <c r="N31" s="25"/>
      <c r="O31" s="15">
        <v>8215</v>
      </c>
      <c r="P31" s="8">
        <v>34.4</v>
      </c>
      <c r="Q31" s="21">
        <v>9.5500000000000007</v>
      </c>
      <c r="R31" s="19">
        <v>9099</v>
      </c>
      <c r="S31" s="8">
        <v>38.1</v>
      </c>
      <c r="T31" s="20">
        <v>10.58</v>
      </c>
      <c r="U31" s="19"/>
      <c r="V31" s="8"/>
      <c r="W31" s="21"/>
      <c r="X31" s="19"/>
      <c r="Y31" s="16"/>
      <c r="Z31" s="16"/>
      <c r="AA31" s="16"/>
      <c r="AB31" s="82"/>
      <c r="AC31" s="87">
        <v>1275.056</v>
      </c>
      <c r="AD31" s="13">
        <f t="shared" si="0"/>
        <v>0</v>
      </c>
      <c r="AE31" s="14" t="str">
        <f t="shared" si="1"/>
        <v xml:space="preserve"> </v>
      </c>
      <c r="AF31" s="5"/>
      <c r="AG31" s="5"/>
      <c r="AH31" s="5"/>
    </row>
    <row r="32" spans="1:34" x14ac:dyDescent="0.25">
      <c r="A32" s="31">
        <v>22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3"/>
      <c r="N32" s="64"/>
      <c r="O32" s="15">
        <v>8215</v>
      </c>
      <c r="P32" s="8">
        <v>34.4</v>
      </c>
      <c r="Q32" s="21">
        <v>9.5500000000000007</v>
      </c>
      <c r="R32" s="19">
        <v>9099</v>
      </c>
      <c r="S32" s="8">
        <v>38.1</v>
      </c>
      <c r="T32" s="20">
        <v>10.58</v>
      </c>
      <c r="U32" s="68"/>
      <c r="V32" s="69"/>
      <c r="W32" s="74"/>
      <c r="X32" s="19"/>
      <c r="Y32" s="16"/>
      <c r="Z32" s="16"/>
      <c r="AA32" s="16"/>
      <c r="AB32" s="82"/>
      <c r="AC32" s="87">
        <v>1317.37</v>
      </c>
      <c r="AD32" s="13">
        <f t="shared" si="0"/>
        <v>0</v>
      </c>
      <c r="AE32" s="14" t="str">
        <f t="shared" si="1"/>
        <v xml:space="preserve"> </v>
      </c>
      <c r="AF32" s="5"/>
      <c r="AG32" s="5"/>
      <c r="AH32" s="5"/>
    </row>
    <row r="33" spans="1:34" x14ac:dyDescent="0.25">
      <c r="A33" s="31">
        <v>23</v>
      </c>
      <c r="B33" s="35"/>
      <c r="C33" s="7"/>
      <c r="D33" s="7"/>
      <c r="E33" s="7"/>
      <c r="F33" s="7"/>
      <c r="G33" s="7"/>
      <c r="H33" s="7"/>
      <c r="I33" s="7"/>
      <c r="J33" s="7"/>
      <c r="K33" s="7"/>
      <c r="L33" s="7"/>
      <c r="M33" s="26"/>
      <c r="N33" s="25"/>
      <c r="O33" s="15">
        <v>8215</v>
      </c>
      <c r="P33" s="8">
        <v>34.4</v>
      </c>
      <c r="Q33" s="21">
        <v>9.5500000000000007</v>
      </c>
      <c r="R33" s="19">
        <v>9099</v>
      </c>
      <c r="S33" s="8">
        <v>38.1</v>
      </c>
      <c r="T33" s="20">
        <v>10.58</v>
      </c>
      <c r="U33" s="19"/>
      <c r="V33" s="8"/>
      <c r="W33" s="20"/>
      <c r="X33" s="19"/>
      <c r="Y33" s="16"/>
      <c r="Z33" s="16"/>
      <c r="AA33" s="16"/>
      <c r="AB33" s="82"/>
      <c r="AC33" s="87">
        <v>1178.796</v>
      </c>
      <c r="AD33" s="13">
        <f>SUM(B33:M33)+$K$42+$N$42</f>
        <v>0</v>
      </c>
      <c r="AE33" s="14" t="str">
        <f>IF(AD33=100,"ОК"," ")</f>
        <v xml:space="preserve"> </v>
      </c>
      <c r="AF33" s="5"/>
      <c r="AG33" s="5"/>
      <c r="AH33" s="5"/>
    </row>
    <row r="34" spans="1:34" x14ac:dyDescent="0.25">
      <c r="A34" s="31">
        <v>24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4"/>
      <c r="N34" s="45"/>
      <c r="O34" s="15">
        <v>8215</v>
      </c>
      <c r="P34" s="8">
        <v>34.4</v>
      </c>
      <c r="Q34" s="21">
        <v>9.5500000000000007</v>
      </c>
      <c r="R34" s="19">
        <v>9099</v>
      </c>
      <c r="S34" s="8">
        <v>38.1</v>
      </c>
      <c r="T34" s="20">
        <v>10.58</v>
      </c>
      <c r="U34" s="19"/>
      <c r="V34" s="8"/>
      <c r="W34" s="20"/>
      <c r="X34" s="32"/>
      <c r="Y34" s="16"/>
      <c r="Z34" s="48"/>
      <c r="AA34" s="48"/>
      <c r="AB34" s="83"/>
      <c r="AC34" s="87">
        <v>1138.6400000000001</v>
      </c>
      <c r="AD34" s="13">
        <f t="shared" si="0"/>
        <v>0</v>
      </c>
      <c r="AE34" s="14" t="str">
        <f t="shared" si="1"/>
        <v xml:space="preserve"> </v>
      </c>
      <c r="AF34" s="5"/>
      <c r="AG34" s="5"/>
      <c r="AH34" s="5"/>
    </row>
    <row r="35" spans="1:34" x14ac:dyDescent="0.25">
      <c r="A35" s="31">
        <v>25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4"/>
      <c r="N35" s="45"/>
      <c r="O35" s="15">
        <v>8215</v>
      </c>
      <c r="P35" s="8">
        <v>34.4</v>
      </c>
      <c r="Q35" s="21">
        <v>9.5500000000000007</v>
      </c>
      <c r="R35" s="19">
        <v>9099</v>
      </c>
      <c r="S35" s="8">
        <v>38.1</v>
      </c>
      <c r="T35" s="20">
        <v>10.58</v>
      </c>
      <c r="U35" s="19"/>
      <c r="V35" s="50"/>
      <c r="W35" s="20"/>
      <c r="X35" s="46"/>
      <c r="Y35" s="47"/>
      <c r="Z35" s="48"/>
      <c r="AA35" s="48"/>
      <c r="AB35" s="83"/>
      <c r="AC35" s="87">
        <v>1051.442</v>
      </c>
      <c r="AD35" s="13">
        <f t="shared" si="0"/>
        <v>0</v>
      </c>
      <c r="AE35" s="14" t="str">
        <f t="shared" si="1"/>
        <v xml:space="preserve"> </v>
      </c>
      <c r="AF35" s="5"/>
      <c r="AG35" s="5"/>
      <c r="AH35" s="5"/>
    </row>
    <row r="36" spans="1:34" x14ac:dyDescent="0.25">
      <c r="A36" s="31">
        <v>26</v>
      </c>
      <c r="B36" s="35"/>
      <c r="C36" s="7"/>
      <c r="D36" s="7"/>
      <c r="E36" s="7"/>
      <c r="F36" s="7"/>
      <c r="G36" s="7"/>
      <c r="H36" s="7"/>
      <c r="I36" s="7"/>
      <c r="J36" s="7"/>
      <c r="K36" s="7"/>
      <c r="L36" s="7"/>
      <c r="M36" s="26"/>
      <c r="N36" s="25"/>
      <c r="O36" s="15">
        <v>8215</v>
      </c>
      <c r="P36" s="8">
        <v>34.4</v>
      </c>
      <c r="Q36" s="21">
        <v>9.5500000000000007</v>
      </c>
      <c r="R36" s="19">
        <v>9099</v>
      </c>
      <c r="S36" s="8">
        <v>38.1</v>
      </c>
      <c r="T36" s="20">
        <v>10.58</v>
      </c>
      <c r="U36" s="19"/>
      <c r="V36" s="8"/>
      <c r="W36" s="20"/>
      <c r="X36" s="19"/>
      <c r="Y36" s="16"/>
      <c r="Z36" s="16"/>
      <c r="AA36" s="16"/>
      <c r="AB36" s="82"/>
      <c r="AC36" s="87">
        <v>929.82799999999997</v>
      </c>
      <c r="AD36" s="13">
        <f t="shared" si="0"/>
        <v>0</v>
      </c>
      <c r="AE36" s="14" t="str">
        <f t="shared" si="1"/>
        <v xml:space="preserve"> </v>
      </c>
      <c r="AF36" s="5"/>
      <c r="AG36" s="5"/>
      <c r="AH36" s="5"/>
    </row>
    <row r="37" spans="1:34" x14ac:dyDescent="0.25">
      <c r="A37" s="31">
        <v>27</v>
      </c>
      <c r="B37" s="61">
        <v>91.634100000000004</v>
      </c>
      <c r="C37" s="62">
        <v>4.1535000000000002</v>
      </c>
      <c r="D37" s="62">
        <v>1.0046999999999999</v>
      </c>
      <c r="E37" s="62">
        <v>0.1178</v>
      </c>
      <c r="F37" s="62">
        <v>0.1694</v>
      </c>
      <c r="G37" s="62">
        <v>5.8999999999999999E-3</v>
      </c>
      <c r="H37" s="62">
        <v>4.3400000000000001E-2</v>
      </c>
      <c r="I37" s="62">
        <v>0.03</v>
      </c>
      <c r="J37" s="62">
        <v>2.58E-2</v>
      </c>
      <c r="K37" s="62">
        <v>6.0000000000000001E-3</v>
      </c>
      <c r="L37" s="62">
        <v>1.2775000000000001</v>
      </c>
      <c r="M37" s="63">
        <v>1.5319</v>
      </c>
      <c r="N37" s="64">
        <v>0.73629999999999995</v>
      </c>
      <c r="O37" s="75">
        <v>8224</v>
      </c>
      <c r="P37" s="66">
        <v>34.44</v>
      </c>
      <c r="Q37" s="74">
        <v>9.57</v>
      </c>
      <c r="R37" s="68">
        <v>9109</v>
      </c>
      <c r="S37" s="69">
        <v>38.14</v>
      </c>
      <c r="T37" s="70">
        <v>10.59</v>
      </c>
      <c r="U37" s="68">
        <v>11654</v>
      </c>
      <c r="V37" s="69">
        <v>48.8</v>
      </c>
      <c r="W37" s="70">
        <v>13.55</v>
      </c>
      <c r="X37" s="19"/>
      <c r="Y37" s="16"/>
      <c r="Z37" s="16"/>
      <c r="AA37" s="16"/>
      <c r="AB37" s="82"/>
      <c r="AC37" s="87">
        <v>939.70600000000002</v>
      </c>
      <c r="AD37" s="13">
        <f t="shared" si="0"/>
        <v>100</v>
      </c>
      <c r="AE37" s="14" t="str">
        <f t="shared" si="1"/>
        <v>ОК</v>
      </c>
      <c r="AF37" s="5"/>
      <c r="AG37" s="5"/>
      <c r="AH37" s="5"/>
    </row>
    <row r="38" spans="1:34" x14ac:dyDescent="0.25">
      <c r="A38" s="31">
        <v>28</v>
      </c>
      <c r="B38" s="35"/>
      <c r="C38" s="7"/>
      <c r="D38" s="7"/>
      <c r="E38" s="7"/>
      <c r="F38" s="7"/>
      <c r="G38" s="7"/>
      <c r="H38" s="7"/>
      <c r="I38" s="7"/>
      <c r="J38" s="7"/>
      <c r="K38" s="7"/>
      <c r="L38" s="7"/>
      <c r="M38" s="26"/>
      <c r="N38" s="25"/>
      <c r="O38" s="15">
        <v>8224</v>
      </c>
      <c r="P38" s="16">
        <v>34.44</v>
      </c>
      <c r="Q38" s="21">
        <v>9.57</v>
      </c>
      <c r="R38" s="19">
        <v>9109</v>
      </c>
      <c r="S38" s="8">
        <v>38.14</v>
      </c>
      <c r="T38" s="20">
        <v>10.59</v>
      </c>
      <c r="U38" s="19"/>
      <c r="V38" s="8"/>
      <c r="W38" s="20"/>
      <c r="X38" s="19"/>
      <c r="Y38" s="16"/>
      <c r="Z38" s="16"/>
      <c r="AA38" s="16"/>
      <c r="AB38" s="82"/>
      <c r="AC38" s="87">
        <v>1047.3209999999999</v>
      </c>
      <c r="AD38" s="13">
        <f t="shared" si="0"/>
        <v>0</v>
      </c>
      <c r="AE38" s="14" t="str">
        <f t="shared" si="1"/>
        <v xml:space="preserve"> </v>
      </c>
      <c r="AF38" s="5"/>
      <c r="AG38" s="5"/>
      <c r="AH38" s="5"/>
    </row>
    <row r="39" spans="1:34" x14ac:dyDescent="0.25">
      <c r="A39" s="31">
        <v>29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4"/>
      <c r="O39" s="15">
        <v>8224</v>
      </c>
      <c r="P39" s="16">
        <v>34.44</v>
      </c>
      <c r="Q39" s="21">
        <v>9.57</v>
      </c>
      <c r="R39" s="19">
        <v>9109</v>
      </c>
      <c r="S39" s="8">
        <v>38.14</v>
      </c>
      <c r="T39" s="20">
        <v>10.59</v>
      </c>
      <c r="U39" s="68"/>
      <c r="V39" s="69"/>
      <c r="W39" s="70"/>
      <c r="X39" s="19"/>
      <c r="Y39" s="16"/>
      <c r="Z39" s="16"/>
      <c r="AA39" s="16"/>
      <c r="AB39" s="82"/>
      <c r="AC39" s="87">
        <v>991.75</v>
      </c>
      <c r="AD39" s="13">
        <f t="shared" si="0"/>
        <v>0</v>
      </c>
      <c r="AE39" s="14" t="str">
        <f t="shared" si="1"/>
        <v xml:space="preserve"> </v>
      </c>
      <c r="AF39" s="5"/>
      <c r="AG39" s="5"/>
      <c r="AH39" s="5"/>
    </row>
    <row r="40" spans="1:34" x14ac:dyDescent="0.25">
      <c r="A40" s="31">
        <v>30</v>
      </c>
      <c r="B40" s="35"/>
      <c r="C40" s="7"/>
      <c r="D40" s="7"/>
      <c r="E40" s="7"/>
      <c r="F40" s="7"/>
      <c r="G40" s="7"/>
      <c r="H40" s="7"/>
      <c r="I40" s="7"/>
      <c r="J40" s="7"/>
      <c r="K40" s="7"/>
      <c r="L40" s="7"/>
      <c r="M40" s="26"/>
      <c r="N40" s="25"/>
      <c r="O40" s="15">
        <v>8224</v>
      </c>
      <c r="P40" s="16">
        <v>34.44</v>
      </c>
      <c r="Q40" s="21">
        <v>9.57</v>
      </c>
      <c r="R40" s="19">
        <v>9109</v>
      </c>
      <c r="S40" s="8">
        <v>38.14</v>
      </c>
      <c r="T40" s="20">
        <v>10.59</v>
      </c>
      <c r="U40" s="19"/>
      <c r="V40" s="8"/>
      <c r="W40" s="20"/>
      <c r="X40" s="19"/>
      <c r="Y40" s="16"/>
      <c r="Z40" s="16"/>
      <c r="AA40" s="16"/>
      <c r="AB40" s="82"/>
      <c r="AC40" s="87">
        <v>1015.768</v>
      </c>
      <c r="AD40" s="13">
        <f t="shared" si="0"/>
        <v>0</v>
      </c>
      <c r="AE40" s="14" t="str">
        <f t="shared" si="1"/>
        <v xml:space="preserve"> </v>
      </c>
      <c r="AF40" s="5"/>
      <c r="AG40" s="5"/>
      <c r="AH40" s="5"/>
    </row>
    <row r="41" spans="1:34" ht="15.75" thickBot="1" x14ac:dyDescent="0.3">
      <c r="A41" s="34">
        <v>31</v>
      </c>
      <c r="B41" s="3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N41" s="52"/>
      <c r="O41" s="15">
        <v>8224</v>
      </c>
      <c r="P41" s="16">
        <v>34.44</v>
      </c>
      <c r="Q41" s="21">
        <v>9.57</v>
      </c>
      <c r="R41" s="19">
        <v>9109</v>
      </c>
      <c r="S41" s="8">
        <v>38.14</v>
      </c>
      <c r="T41" s="20">
        <v>10.59</v>
      </c>
      <c r="U41" s="22"/>
      <c r="V41" s="53"/>
      <c r="W41" s="54"/>
      <c r="X41" s="22"/>
      <c r="Y41" s="23"/>
      <c r="Z41" s="23"/>
      <c r="AA41" s="23"/>
      <c r="AB41" s="86"/>
      <c r="AC41" s="88">
        <v>1104.4829999999999</v>
      </c>
      <c r="AD41" s="13">
        <f t="shared" si="0"/>
        <v>0</v>
      </c>
      <c r="AE41" s="14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28" t="s">
        <v>25</v>
      </c>
      <c r="B42" s="128"/>
      <c r="C42" s="128"/>
      <c r="D42" s="128"/>
      <c r="E42" s="128"/>
      <c r="F42" s="128"/>
      <c r="G42" s="128"/>
      <c r="H42" s="129"/>
      <c r="I42" s="126" t="s">
        <v>23</v>
      </c>
      <c r="J42" s="127"/>
      <c r="K42" s="29">
        <v>0</v>
      </c>
      <c r="L42" s="98" t="s">
        <v>24</v>
      </c>
      <c r="M42" s="99"/>
      <c r="N42" s="30">
        <v>0</v>
      </c>
      <c r="O42" s="121">
        <f>SUMPRODUCT(O11:O41,AC11:AC41)/SUM(AC11:AC41)</f>
        <v>8200.7684894827034</v>
      </c>
      <c r="P42" s="94">
        <f>SUMPRODUCT(P11:P41,AC11:AC41)/SUM(AC11:AC41)</f>
        <v>34.342284538871461</v>
      </c>
      <c r="Q42" s="96">
        <f>SUMPRODUCT(Q11:Q41,AC11:AC41)/SUM(AC11:AC41)</f>
        <v>9.5388464896633725</v>
      </c>
      <c r="R42" s="94">
        <f>SUMPRODUCT(R11:R41,AC11:AC41)/SUM(AC11:AC41)</f>
        <v>9085.7760530563664</v>
      </c>
      <c r="S42" s="94">
        <f>SUMPRODUCT(S11:S41,AC11:AC41)/SUM(AC11:AC41)</f>
        <v>38.042284538871463</v>
      </c>
      <c r="T42" s="119">
        <f>SUMPRODUCT(T11:T41,AC11:AC41)/SUM(AC11:AC41)</f>
        <v>10.564794343811073</v>
      </c>
      <c r="U42" s="17"/>
      <c r="V42" s="6"/>
      <c r="W42" s="6"/>
      <c r="X42" s="6"/>
      <c r="Y42" s="6"/>
      <c r="Z42" s="6"/>
      <c r="AA42" s="6"/>
      <c r="AB42" s="60" t="s">
        <v>58</v>
      </c>
      <c r="AC42" s="89">
        <v>36814.6</v>
      </c>
      <c r="AD42" s="13"/>
      <c r="AE42" s="14"/>
      <c r="AF42" s="5"/>
      <c r="AG42" s="5"/>
      <c r="AH42" s="5"/>
    </row>
    <row r="43" spans="1:34" ht="19.5" customHeight="1" thickBot="1" x14ac:dyDescent="0.3">
      <c r="A43" s="39"/>
      <c r="B43" s="4"/>
      <c r="C43" s="4"/>
      <c r="D43" s="4"/>
      <c r="E43" s="4"/>
      <c r="F43" s="4"/>
      <c r="G43" s="4"/>
      <c r="H43" s="123" t="s">
        <v>3</v>
      </c>
      <c r="I43" s="124"/>
      <c r="J43" s="124"/>
      <c r="K43" s="124"/>
      <c r="L43" s="124"/>
      <c r="M43" s="124"/>
      <c r="N43" s="125"/>
      <c r="O43" s="122"/>
      <c r="P43" s="95"/>
      <c r="Q43" s="97"/>
      <c r="R43" s="95"/>
      <c r="S43" s="95"/>
      <c r="T43" s="120"/>
      <c r="U43" s="17"/>
      <c r="V43" s="4"/>
      <c r="W43" s="4"/>
      <c r="X43" s="4"/>
      <c r="Y43" s="4"/>
      <c r="Z43" s="4"/>
      <c r="AA43" s="4"/>
      <c r="AB43" s="4"/>
      <c r="AC43" s="4"/>
    </row>
    <row r="44" spans="1:34" ht="9" customHeight="1" x14ac:dyDescent="0.25"/>
    <row r="45" spans="1:34" ht="25.5" customHeight="1" x14ac:dyDescent="0.25">
      <c r="B45" s="55" t="s">
        <v>52</v>
      </c>
      <c r="C45" s="56"/>
      <c r="D45" s="56"/>
      <c r="E45" s="56"/>
      <c r="F45" s="56"/>
      <c r="G45" s="56"/>
      <c r="H45" s="56"/>
      <c r="I45" s="2"/>
      <c r="J45" s="2"/>
      <c r="K45" s="2"/>
      <c r="L45" s="2"/>
      <c r="M45" s="2"/>
      <c r="N45" s="2"/>
      <c r="O45" s="57" t="s">
        <v>51</v>
      </c>
      <c r="P45" s="2"/>
      <c r="Q45" s="2"/>
      <c r="R45" s="2" t="s">
        <v>46</v>
      </c>
      <c r="V45" s="33" t="s">
        <v>61</v>
      </c>
    </row>
    <row r="46" spans="1:34" ht="12" customHeight="1" x14ac:dyDescent="0.25">
      <c r="B46" s="2"/>
      <c r="C46" s="2"/>
      <c r="D46" s="58" t="s">
        <v>5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8" t="s">
        <v>6</v>
      </c>
      <c r="P46" s="59"/>
      <c r="Q46" s="59"/>
      <c r="R46" s="58" t="s">
        <v>7</v>
      </c>
      <c r="V46" s="58" t="s">
        <v>8</v>
      </c>
    </row>
    <row r="47" spans="1:34" x14ac:dyDescent="0.25">
      <c r="B47" s="55" t="s">
        <v>56</v>
      </c>
      <c r="C47" s="56"/>
      <c r="D47" s="56"/>
      <c r="E47" s="57"/>
      <c r="F47" s="56"/>
      <c r="G47" s="56"/>
      <c r="H47" s="56"/>
      <c r="I47" s="56"/>
      <c r="J47" s="2"/>
      <c r="K47" s="2"/>
      <c r="L47" s="2"/>
      <c r="M47" s="2"/>
      <c r="N47" s="2"/>
      <c r="O47" s="57" t="s">
        <v>53</v>
      </c>
      <c r="P47" s="2"/>
      <c r="Q47" s="2"/>
      <c r="R47" s="2" t="s">
        <v>46</v>
      </c>
      <c r="V47" s="33" t="s">
        <v>61</v>
      </c>
      <c r="AB47" s="90"/>
    </row>
    <row r="48" spans="1:34" x14ac:dyDescent="0.25">
      <c r="B48" s="2"/>
      <c r="C48" s="2"/>
      <c r="D48" s="2"/>
      <c r="E48" s="58" t="s">
        <v>9</v>
      </c>
      <c r="F48" s="59"/>
      <c r="G48" s="59"/>
      <c r="H48" s="59"/>
      <c r="I48" s="59"/>
      <c r="J48" s="59"/>
      <c r="K48" s="59"/>
      <c r="L48" s="59"/>
      <c r="M48" s="59"/>
      <c r="N48" s="59"/>
      <c r="O48" s="58" t="s">
        <v>6</v>
      </c>
      <c r="P48" s="59"/>
      <c r="Q48" s="59"/>
      <c r="R48" s="58" t="s">
        <v>7</v>
      </c>
      <c r="V48" s="58" t="s">
        <v>8</v>
      </c>
    </row>
    <row r="49" spans="2:22" x14ac:dyDescent="0.25">
      <c r="B49" s="55" t="s">
        <v>57</v>
      </c>
      <c r="C49" s="56"/>
      <c r="D49" s="56"/>
      <c r="E49" s="56"/>
      <c r="F49" s="56"/>
      <c r="G49" s="57"/>
      <c r="H49" s="56"/>
      <c r="I49" s="56"/>
      <c r="J49" s="56"/>
      <c r="K49" s="56"/>
      <c r="L49" s="56"/>
      <c r="M49" s="2"/>
      <c r="N49" s="2"/>
      <c r="O49" s="57" t="s">
        <v>54</v>
      </c>
      <c r="P49" s="2"/>
      <c r="Q49" s="2"/>
      <c r="R49" s="2" t="s">
        <v>46</v>
      </c>
      <c r="V49" s="33" t="s">
        <v>61</v>
      </c>
    </row>
    <row r="50" spans="2:22" x14ac:dyDescent="0.25">
      <c r="B50" s="2"/>
      <c r="C50" s="2"/>
      <c r="D50" s="59"/>
      <c r="E50" s="58" t="s">
        <v>17</v>
      </c>
      <c r="F50" s="59"/>
      <c r="G50" s="59"/>
      <c r="H50" s="59"/>
      <c r="I50" s="59"/>
      <c r="J50" s="59"/>
      <c r="K50" s="59"/>
      <c r="L50" s="59"/>
      <c r="M50" s="59"/>
      <c r="N50" s="59"/>
      <c r="O50" s="58" t="s">
        <v>6</v>
      </c>
      <c r="P50" s="59"/>
      <c r="Q50" s="59"/>
      <c r="R50" s="58" t="s">
        <v>7</v>
      </c>
      <c r="V50" s="58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Романык Ирина Евгеньевна</cp:lastModifiedBy>
  <cp:lastPrinted>2017-01-04T13:10:02Z</cp:lastPrinted>
  <dcterms:created xsi:type="dcterms:W3CDTF">2016-10-07T07:24:19Z</dcterms:created>
  <dcterms:modified xsi:type="dcterms:W3CDTF">2017-01-12T10:34:21Z</dcterms:modified>
</cp:coreProperties>
</file>