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S42" i="4" l="1"/>
  <c r="W41" i="4"/>
  <c r="T41" i="4"/>
  <c r="Q41" i="4"/>
  <c r="W40" i="4"/>
  <c r="T40" i="4"/>
  <c r="Q40" i="4"/>
  <c r="W39" i="4"/>
  <c r="T39" i="4"/>
  <c r="Q39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29" i="4"/>
  <c r="T29" i="4"/>
  <c r="Q29" i="4"/>
  <c r="W28" i="4"/>
  <c r="T28" i="4"/>
  <c r="Q28" i="4"/>
  <c r="W27" i="4"/>
  <c r="T27" i="4"/>
  <c r="Q27" i="4"/>
  <c r="W26" i="4"/>
  <c r="T26" i="4"/>
  <c r="Q26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Q42" i="4" s="1"/>
  <c r="W38" i="4"/>
  <c r="T38" i="4"/>
  <c r="Q38" i="4"/>
  <c r="W30" i="4"/>
  <c r="T30" i="4"/>
  <c r="Q30" i="4"/>
  <c r="W25" i="4"/>
  <c r="T25" i="4"/>
  <c r="Q25" i="4"/>
  <c r="W19" i="4"/>
  <c r="T19" i="4"/>
  <c r="Q19" i="4"/>
  <c r="W11" i="4"/>
  <c r="T11" i="4"/>
  <c r="Q11" i="4"/>
  <c r="T42" i="4"/>
  <c r="R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<sst xmlns="http://schemas.openxmlformats.org/spreadsheetml/2006/main" count="67" uniqueCount="61">
  <si>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</si>
  <si>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</si>
  <si>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</si>
  <si>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</si>
  <si>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</si>
  <si>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</si>
  <si>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</si>
  <si>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</si>
  <si>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</si>
  <si>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</si>
  <si>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</si>
  <si>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</si>
  <si>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</si>
  <si>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</si>
  <si>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</si>
  <si>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</si>
  <si>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</si>
  <si>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</si>
  <si>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</si>
  <si>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</si>
  <si>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</si>
  <si>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</si>
  <si>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</si>
  <si>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</si>
  <si>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</si>
  <si>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</si>
  <si>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</si>
  <si>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</si>
  <si>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</si>
  <si>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</si>
  <si>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</si>
  <si>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</si>
  <si>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</si>
  <si>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</si>
  <si>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</si>
  <si>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</si>
  <si>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</si>
  <si>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</si>
  <si>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</si>
  <si>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</si>
  <si>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</si>
  <si>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</si>
  <si>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</si>
  <si>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</si>
  <si>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</si>
  <si>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</si>
  <si>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</si>
  <si>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</si>
  <si>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</si>
  <si>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</si>
  <si>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</si>
  <si>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</si>
  <si>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</si>
  <si>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</si>
  <si>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</si>
  <si>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</si>
  <si>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</si>
  <si>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</si>
  <si>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 xml:space="preserve">ПАТ "Луганськгаз" 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Сєвєродонецьк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</si>
  <si>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654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</si>
  <si>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 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</si>
</sst>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Protection="1"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</xf>
    <xf numFmtId="4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4" fontId="2" fillId="0" borderId="16" xfId="0" applyNumberFormat="1" applyFont="1" applyBorder="1" applyAlignment="1" applyProtection="1">
      <alignment horizontal="center" wrapText="1"/>
      <protection locked="0"/>
    </xf>
    <xf numFmtId="4" fontId="2" fillId="0" borderId="17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32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19" zoomScaleNormal="100" zoomScaleSheetLayoutView="100" workbookViewId="0">
      <selection activeCell="AA43" sqref="AA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3" t="s">
        <v>20</v>
      </c>
      <c r="B1" s="33"/>
      <c r="C1" s="33"/>
      <c r="D1" s="33"/>
      <c r="E1" s="33"/>
      <c r="F1" s="33"/>
      <c r="G1" s="33"/>
      <c r="H1" s="33"/>
      <c r="K1" s="10"/>
      <c r="L1" s="10"/>
      <c r="M1" s="31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3" t="s">
        <v>55</v>
      </c>
      <c r="B2" s="33"/>
      <c r="C2" s="33"/>
      <c r="D2" s="33"/>
      <c r="E2" s="33"/>
      <c r="F2" s="33"/>
      <c r="G2" s="33"/>
      <c r="H2" s="33"/>
      <c r="I2" s="37"/>
      <c r="J2" s="37"/>
      <c r="K2" s="2"/>
      <c r="L2" s="102" t="s">
        <v>58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34" ht="13.5" customHeight="1" x14ac:dyDescent="0.25">
      <c r="A3" s="32" t="s">
        <v>56</v>
      </c>
      <c r="B3" s="33"/>
      <c r="C3" s="33"/>
      <c r="D3" s="33"/>
      <c r="E3" s="33"/>
      <c r="F3" s="33"/>
      <c r="G3" s="33"/>
      <c r="H3" s="33"/>
      <c r="I3" s="37"/>
      <c r="J3" s="37"/>
      <c r="K3" s="11"/>
      <c r="L3" s="10" t="s">
        <v>59</v>
      </c>
      <c r="M3" s="10"/>
      <c r="N3" s="34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4" x14ac:dyDescent="0.25">
      <c r="A4" s="33" t="s">
        <v>21</v>
      </c>
      <c r="B4" s="33"/>
      <c r="C4" s="33"/>
      <c r="D4" s="33"/>
      <c r="E4" s="33"/>
      <c r="F4" s="33"/>
      <c r="G4" s="33"/>
      <c r="H4" s="33"/>
      <c r="I4" s="37"/>
      <c r="K4" s="39" t="s">
        <v>60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x14ac:dyDescent="0.25">
      <c r="A5" s="33" t="s">
        <v>57</v>
      </c>
      <c r="B5" s="33"/>
      <c r="C5" s="33"/>
      <c r="D5" s="33"/>
      <c r="E5" s="33"/>
      <c r="F5" s="33"/>
      <c r="G5" s="33"/>
      <c r="H5" s="33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34" ht="5.25" customHeight="1" thickBot="1" x14ac:dyDescent="0.3"/>
    <row r="7" spans="1:34" ht="26.25" customHeight="1" thickBot="1" x14ac:dyDescent="0.3">
      <c r="A7" s="77" t="s">
        <v>0</v>
      </c>
      <c r="B7" s="110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10" t="s">
        <v>30</v>
      </c>
      <c r="O7" s="111"/>
      <c r="P7" s="111"/>
      <c r="Q7" s="111"/>
      <c r="R7" s="111"/>
      <c r="S7" s="111"/>
      <c r="T7" s="111"/>
      <c r="U7" s="111"/>
      <c r="V7" s="111"/>
      <c r="W7" s="112"/>
      <c r="X7" s="120" t="s">
        <v>25</v>
      </c>
      <c r="Y7" s="122" t="s">
        <v>2</v>
      </c>
      <c r="Z7" s="104" t="s">
        <v>17</v>
      </c>
      <c r="AA7" s="104" t="s">
        <v>18</v>
      </c>
      <c r="AB7" s="81" t="s">
        <v>19</v>
      </c>
      <c r="AC7" s="77" t="s">
        <v>16</v>
      </c>
    </row>
    <row r="8" spans="1:34" ht="16.5" customHeight="1" thickBot="1" x14ac:dyDescent="0.3">
      <c r="A8" s="78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07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19"/>
      <c r="X8" s="121"/>
      <c r="Y8" s="123"/>
      <c r="Z8" s="105"/>
      <c r="AA8" s="105"/>
      <c r="AB8" s="82"/>
      <c r="AC8" s="106"/>
    </row>
    <row r="9" spans="1:34" ht="15" customHeight="1" x14ac:dyDescent="0.25">
      <c r="A9" s="78"/>
      <c r="B9" s="118" t="s">
        <v>33</v>
      </c>
      <c r="C9" s="73" t="s">
        <v>34</v>
      </c>
      <c r="D9" s="73" t="s">
        <v>35</v>
      </c>
      <c r="E9" s="73" t="s">
        <v>40</v>
      </c>
      <c r="F9" s="73" t="s">
        <v>41</v>
      </c>
      <c r="G9" s="73" t="s">
        <v>38</v>
      </c>
      <c r="H9" s="73" t="s">
        <v>42</v>
      </c>
      <c r="I9" s="73" t="s">
        <v>39</v>
      </c>
      <c r="J9" s="73" t="s">
        <v>37</v>
      </c>
      <c r="K9" s="73" t="s">
        <v>36</v>
      </c>
      <c r="L9" s="73" t="s">
        <v>43</v>
      </c>
      <c r="M9" s="79" t="s">
        <v>44</v>
      </c>
      <c r="N9" s="108"/>
      <c r="O9" s="124" t="s">
        <v>31</v>
      </c>
      <c r="P9" s="126" t="s">
        <v>10</v>
      </c>
      <c r="Q9" s="81" t="s">
        <v>11</v>
      </c>
      <c r="R9" s="118" t="s">
        <v>32</v>
      </c>
      <c r="S9" s="73" t="s">
        <v>12</v>
      </c>
      <c r="T9" s="79" t="s">
        <v>13</v>
      </c>
      <c r="U9" s="88" t="s">
        <v>27</v>
      </c>
      <c r="V9" s="73" t="s">
        <v>14</v>
      </c>
      <c r="W9" s="79" t="s">
        <v>15</v>
      </c>
      <c r="X9" s="121"/>
      <c r="Y9" s="123"/>
      <c r="Z9" s="105"/>
      <c r="AA9" s="105"/>
      <c r="AB9" s="82"/>
      <c r="AC9" s="106"/>
    </row>
    <row r="10" spans="1:34" ht="92.25" customHeight="1" x14ac:dyDescent="0.25">
      <c r="A10" s="78"/>
      <c r="B10" s="11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80"/>
      <c r="N10" s="109"/>
      <c r="O10" s="125"/>
      <c r="P10" s="127"/>
      <c r="Q10" s="82"/>
      <c r="R10" s="119"/>
      <c r="S10" s="74"/>
      <c r="T10" s="80"/>
      <c r="U10" s="89"/>
      <c r="V10" s="74"/>
      <c r="W10" s="80"/>
      <c r="X10" s="121"/>
      <c r="Y10" s="123"/>
      <c r="Z10" s="105"/>
      <c r="AA10" s="105"/>
      <c r="AB10" s="82"/>
      <c r="AC10" s="106"/>
    </row>
    <row r="11" spans="1:34" x14ac:dyDescent="0.25">
      <c r="A11" s="20">
        <v>1</v>
      </c>
      <c r="B11" s="35">
        <v>90.781400000000005</v>
      </c>
      <c r="C11" s="35">
        <v>3.6778</v>
      </c>
      <c r="D11" s="35">
        <v>1.2082999999999999</v>
      </c>
      <c r="E11" s="35">
        <v>0.152</v>
      </c>
      <c r="F11" s="35">
        <v>0.27250000000000002</v>
      </c>
      <c r="G11" s="35">
        <v>1.2E-2</v>
      </c>
      <c r="H11" s="35">
        <v>7.2099999999999997E-2</v>
      </c>
      <c r="I11" s="35">
        <v>6.1600000000000002E-2</v>
      </c>
      <c r="J11" s="35">
        <v>0.1056</v>
      </c>
      <c r="K11" s="35">
        <v>1.01E-2</v>
      </c>
      <c r="L11" s="35">
        <v>2.6871999999999998</v>
      </c>
      <c r="M11" s="35">
        <v>0.95940000000000003</v>
      </c>
      <c r="N11" s="35">
        <v>0.74260000000000004</v>
      </c>
      <c r="O11" s="29"/>
      <c r="P11" s="45">
        <v>34.409999999999997</v>
      </c>
      <c r="Q11" s="46">
        <f>P11/3.6</f>
        <v>9.5583333333333318</v>
      </c>
      <c r="R11" s="47"/>
      <c r="S11" s="48">
        <v>38.1</v>
      </c>
      <c r="T11" s="46">
        <f>S11/3.6</f>
        <v>10.583333333333334</v>
      </c>
      <c r="U11" s="49"/>
      <c r="V11" s="50">
        <v>48.52</v>
      </c>
      <c r="W11" s="46">
        <f>V11/3.6</f>
        <v>13.477777777777778</v>
      </c>
      <c r="X11" s="42"/>
      <c r="Y11" s="41"/>
      <c r="Z11" s="41"/>
      <c r="AA11" s="41"/>
      <c r="AB11" s="68"/>
      <c r="AC11" s="71">
        <v>649.48</v>
      </c>
      <c r="AD11" s="12">
        <f>SUM(B11:M11)+$K$42+$N$42</f>
        <v>100</v>
      </c>
      <c r="AE11" s="13" t="str">
        <f>IF(AD11=100,"ОК"," ")</f>
        <v>ОК</v>
      </c>
      <c r="AF11" s="7"/>
      <c r="AG11" s="7"/>
      <c r="AH11" s="7"/>
    </row>
    <row r="12" spans="1:34" x14ac:dyDescent="0.25">
      <c r="A12" s="20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0"/>
      <c r="O12" s="15"/>
      <c r="P12" s="58">
        <v>34.409999999999997</v>
      </c>
      <c r="Q12" s="59">
        <f t="shared" ref="Q12:Q18" si="0">P12/3.6</f>
        <v>9.5583333333333318</v>
      </c>
      <c r="R12" s="60"/>
      <c r="S12" s="61">
        <v>38.1</v>
      </c>
      <c r="T12" s="59">
        <f t="shared" ref="T12:T18" si="1">S12/3.6</f>
        <v>10.583333333333334</v>
      </c>
      <c r="U12" s="62"/>
      <c r="V12" s="63">
        <v>48.52</v>
      </c>
      <c r="W12" s="59">
        <f t="shared" ref="W12:W18" si="2">V12/3.6</f>
        <v>13.477777777777778</v>
      </c>
      <c r="X12" s="42"/>
      <c r="Y12" s="41"/>
      <c r="Z12" s="41"/>
      <c r="AA12" s="41"/>
      <c r="AB12" s="68"/>
      <c r="AC12" s="71">
        <v>649.65899999999999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0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5"/>
      <c r="P13" s="58">
        <v>34.409999999999997</v>
      </c>
      <c r="Q13" s="59">
        <f t="shared" si="0"/>
        <v>9.5583333333333318</v>
      </c>
      <c r="R13" s="60"/>
      <c r="S13" s="61">
        <v>38.1</v>
      </c>
      <c r="T13" s="59">
        <f t="shared" si="1"/>
        <v>10.583333333333334</v>
      </c>
      <c r="U13" s="62"/>
      <c r="V13" s="63">
        <v>48.52</v>
      </c>
      <c r="W13" s="59">
        <f t="shared" si="2"/>
        <v>13.477777777777778</v>
      </c>
      <c r="X13" s="41"/>
      <c r="Y13" s="41"/>
      <c r="Z13" s="41"/>
      <c r="AA13" s="41"/>
      <c r="AB13" s="69"/>
      <c r="AC13" s="71">
        <v>648.47900000000004</v>
      </c>
      <c r="AD13" s="12">
        <f t="shared" si="3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0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0"/>
      <c r="O14" s="14"/>
      <c r="P14" s="58">
        <v>34.409999999999997</v>
      </c>
      <c r="Q14" s="59">
        <f t="shared" si="0"/>
        <v>9.5583333333333318</v>
      </c>
      <c r="R14" s="60"/>
      <c r="S14" s="61">
        <v>38.1</v>
      </c>
      <c r="T14" s="59">
        <f t="shared" si="1"/>
        <v>10.583333333333334</v>
      </c>
      <c r="U14" s="62"/>
      <c r="V14" s="63">
        <v>48.52</v>
      </c>
      <c r="W14" s="59">
        <f t="shared" si="2"/>
        <v>13.477777777777778</v>
      </c>
      <c r="X14" s="42"/>
      <c r="Y14" s="41"/>
      <c r="Z14" s="41"/>
      <c r="AA14" s="41"/>
      <c r="AB14" s="68"/>
      <c r="AC14" s="71">
        <v>661.07500000000005</v>
      </c>
      <c r="AD14" s="12">
        <f t="shared" si="3"/>
        <v>0</v>
      </c>
      <c r="AE14" s="13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0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0"/>
      <c r="O15" s="14"/>
      <c r="P15" s="58">
        <v>34.409999999999997</v>
      </c>
      <c r="Q15" s="59">
        <f t="shared" si="0"/>
        <v>9.5583333333333318</v>
      </c>
      <c r="R15" s="60"/>
      <c r="S15" s="61">
        <v>38.1</v>
      </c>
      <c r="T15" s="59">
        <f t="shared" si="1"/>
        <v>10.583333333333334</v>
      </c>
      <c r="U15" s="62"/>
      <c r="V15" s="63">
        <v>48.52</v>
      </c>
      <c r="W15" s="59">
        <f t="shared" si="2"/>
        <v>13.477777777777778</v>
      </c>
      <c r="X15" s="42"/>
      <c r="Y15" s="41"/>
      <c r="Z15" s="41"/>
      <c r="AA15" s="41"/>
      <c r="AB15" s="68"/>
      <c r="AC15" s="71">
        <v>683.96900000000005</v>
      </c>
      <c r="AD15" s="12">
        <f t="shared" si="3"/>
        <v>0</v>
      </c>
      <c r="AE15" s="13" t="str">
        <f t="shared" si="4"/>
        <v xml:space="preserve"> </v>
      </c>
      <c r="AF15" s="7"/>
      <c r="AG15" s="7"/>
      <c r="AH15" s="7"/>
    </row>
    <row r="16" spans="1:34" x14ac:dyDescent="0.25">
      <c r="A16" s="20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0"/>
      <c r="O16" s="14"/>
      <c r="P16" s="58">
        <v>34.409999999999997</v>
      </c>
      <c r="Q16" s="59">
        <f t="shared" si="0"/>
        <v>9.5583333333333318</v>
      </c>
      <c r="R16" s="60"/>
      <c r="S16" s="61">
        <v>38.1</v>
      </c>
      <c r="T16" s="59">
        <f t="shared" si="1"/>
        <v>10.583333333333334</v>
      </c>
      <c r="U16" s="62"/>
      <c r="V16" s="63">
        <v>48.52</v>
      </c>
      <c r="W16" s="59">
        <f t="shared" si="2"/>
        <v>13.477777777777778</v>
      </c>
      <c r="X16" s="42"/>
      <c r="Y16" s="41"/>
      <c r="Z16" s="41"/>
      <c r="AA16" s="41"/>
      <c r="AB16" s="68"/>
      <c r="AC16" s="71">
        <v>678.23199999999997</v>
      </c>
      <c r="AD16" s="12">
        <f t="shared" si="3"/>
        <v>0</v>
      </c>
      <c r="AE16" s="13" t="str">
        <f t="shared" si="4"/>
        <v xml:space="preserve"> </v>
      </c>
      <c r="AF16" s="7"/>
      <c r="AG16" s="7"/>
      <c r="AH16" s="7"/>
    </row>
    <row r="17" spans="1:34" x14ac:dyDescent="0.25">
      <c r="A17" s="20">
        <v>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5"/>
      <c r="P17" s="58">
        <v>34.409999999999997</v>
      </c>
      <c r="Q17" s="59">
        <f t="shared" si="0"/>
        <v>9.5583333333333318</v>
      </c>
      <c r="R17" s="60"/>
      <c r="S17" s="61">
        <v>38.1</v>
      </c>
      <c r="T17" s="59">
        <f t="shared" si="1"/>
        <v>10.583333333333334</v>
      </c>
      <c r="U17" s="62"/>
      <c r="V17" s="63">
        <v>48.52</v>
      </c>
      <c r="W17" s="59">
        <f t="shared" si="2"/>
        <v>13.477777777777778</v>
      </c>
      <c r="X17" s="41"/>
      <c r="Y17" s="41"/>
      <c r="Z17" s="41"/>
      <c r="AA17" s="41"/>
      <c r="AB17" s="69"/>
      <c r="AC17" s="71">
        <v>746.97900000000004</v>
      </c>
      <c r="AD17" s="12">
        <f t="shared" si="3"/>
        <v>0</v>
      </c>
      <c r="AE17" s="13" t="str">
        <f t="shared" si="4"/>
        <v xml:space="preserve"> </v>
      </c>
      <c r="AF17" s="7"/>
      <c r="AG17" s="7"/>
      <c r="AH17" s="7"/>
    </row>
    <row r="18" spans="1:34" x14ac:dyDescent="0.25">
      <c r="A18" s="20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0"/>
      <c r="O18" s="14"/>
      <c r="P18" s="58">
        <v>34.409999999999997</v>
      </c>
      <c r="Q18" s="59">
        <f t="shared" si="0"/>
        <v>9.5583333333333318</v>
      </c>
      <c r="R18" s="60"/>
      <c r="S18" s="61">
        <v>38.1</v>
      </c>
      <c r="T18" s="59">
        <f t="shared" si="1"/>
        <v>10.583333333333334</v>
      </c>
      <c r="U18" s="62"/>
      <c r="V18" s="63">
        <v>48.52</v>
      </c>
      <c r="W18" s="59">
        <f t="shared" si="2"/>
        <v>13.477777777777778</v>
      </c>
      <c r="X18" s="42"/>
      <c r="Y18" s="41"/>
      <c r="Z18" s="41"/>
      <c r="AA18" s="41"/>
      <c r="AB18" s="68"/>
      <c r="AC18" s="71">
        <v>719.798</v>
      </c>
      <c r="AD18" s="12">
        <f t="shared" si="3"/>
        <v>0</v>
      </c>
      <c r="AE18" s="13" t="str">
        <f t="shared" si="4"/>
        <v xml:space="preserve"> </v>
      </c>
      <c r="AF18" s="7"/>
      <c r="AG18" s="7"/>
      <c r="AH18" s="7"/>
    </row>
    <row r="19" spans="1:34" x14ac:dyDescent="0.25">
      <c r="A19" s="20">
        <v>9</v>
      </c>
      <c r="B19" s="35">
        <v>90.797300000000007</v>
      </c>
      <c r="C19" s="35">
        <v>3.6124000000000001</v>
      </c>
      <c r="D19" s="35">
        <v>1.1956</v>
      </c>
      <c r="E19" s="35">
        <v>0.15720000000000001</v>
      </c>
      <c r="F19" s="35">
        <v>0.28560000000000002</v>
      </c>
      <c r="G19" s="35">
        <v>1.6400000000000001E-2</v>
      </c>
      <c r="H19" s="35">
        <v>7.6300000000000007E-2</v>
      </c>
      <c r="I19" s="35">
        <v>6.7000000000000004E-2</v>
      </c>
      <c r="J19" s="35">
        <v>0.18770000000000001</v>
      </c>
      <c r="K19" s="35">
        <v>7.7000000000000002E-3</v>
      </c>
      <c r="L19" s="35">
        <v>2.6395</v>
      </c>
      <c r="M19" s="35">
        <v>0.95730000000000004</v>
      </c>
      <c r="N19" s="35">
        <v>0.74480000000000002</v>
      </c>
      <c r="O19" s="14"/>
      <c r="P19" s="45">
        <v>34.54</v>
      </c>
      <c r="Q19" s="51">
        <f t="shared" ref="Q19:Q24" si="5">P19/3.6</f>
        <v>9.5944444444444432</v>
      </c>
      <c r="R19" s="45"/>
      <c r="S19" s="45">
        <v>38.24</v>
      </c>
      <c r="T19" s="51">
        <f t="shared" ref="T19:T24" si="6">S19/3.6</f>
        <v>10.622222222222222</v>
      </c>
      <c r="U19" s="45"/>
      <c r="V19" s="45">
        <v>48.63</v>
      </c>
      <c r="W19" s="51">
        <f t="shared" ref="W19:W24" si="7">V19/3.6</f>
        <v>13.508333333333333</v>
      </c>
      <c r="X19" s="42"/>
      <c r="Y19" s="41"/>
      <c r="Z19" s="41"/>
      <c r="AA19" s="41"/>
      <c r="AB19" s="68"/>
      <c r="AC19" s="71">
        <v>638.75400000000002</v>
      </c>
      <c r="AD19" s="12">
        <f t="shared" si="3"/>
        <v>100.00000000000001</v>
      </c>
      <c r="AE19" s="13" t="str">
        <f t="shared" si="4"/>
        <v>ОК</v>
      </c>
      <c r="AF19" s="7"/>
      <c r="AG19" s="7"/>
      <c r="AH19" s="7"/>
    </row>
    <row r="20" spans="1:34" x14ac:dyDescent="0.25">
      <c r="A20" s="20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4"/>
      <c r="P20" s="58">
        <v>34.54</v>
      </c>
      <c r="Q20" s="64">
        <f t="shared" si="5"/>
        <v>9.5944444444444432</v>
      </c>
      <c r="R20" s="58"/>
      <c r="S20" s="58">
        <v>38.24</v>
      </c>
      <c r="T20" s="64">
        <f t="shared" si="6"/>
        <v>10.622222222222222</v>
      </c>
      <c r="U20" s="58"/>
      <c r="V20" s="58">
        <v>48.63</v>
      </c>
      <c r="W20" s="64">
        <f t="shared" si="7"/>
        <v>13.508333333333333</v>
      </c>
      <c r="X20" s="52"/>
      <c r="Y20" s="41"/>
      <c r="Z20" s="41"/>
      <c r="AA20" s="41"/>
      <c r="AB20" s="68"/>
      <c r="AC20" s="71">
        <v>617.44399999999996</v>
      </c>
      <c r="AD20" s="12">
        <f t="shared" si="3"/>
        <v>0</v>
      </c>
      <c r="AE20" s="13" t="str">
        <f t="shared" si="4"/>
        <v xml:space="preserve"> </v>
      </c>
      <c r="AF20" s="7"/>
      <c r="AG20" s="7"/>
      <c r="AH20" s="7"/>
    </row>
    <row r="21" spans="1:34" x14ac:dyDescent="0.25">
      <c r="A21" s="20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0"/>
      <c r="O21" s="14"/>
      <c r="P21" s="58">
        <v>34.54</v>
      </c>
      <c r="Q21" s="64">
        <f t="shared" si="5"/>
        <v>9.5944444444444432</v>
      </c>
      <c r="R21" s="58"/>
      <c r="S21" s="58">
        <v>38.24</v>
      </c>
      <c r="T21" s="64">
        <f t="shared" si="6"/>
        <v>10.622222222222222</v>
      </c>
      <c r="U21" s="58"/>
      <c r="V21" s="58">
        <v>48.63</v>
      </c>
      <c r="W21" s="64">
        <f t="shared" si="7"/>
        <v>13.508333333333333</v>
      </c>
      <c r="X21" s="42"/>
      <c r="Y21" s="41"/>
      <c r="Z21" s="41"/>
      <c r="AA21" s="41"/>
      <c r="AB21" s="68"/>
      <c r="AC21" s="71">
        <v>631.09699999999998</v>
      </c>
      <c r="AD21" s="12">
        <f t="shared" si="3"/>
        <v>0</v>
      </c>
      <c r="AE21" s="13" t="str">
        <f t="shared" si="4"/>
        <v xml:space="preserve"> </v>
      </c>
      <c r="AF21" s="7"/>
      <c r="AG21" s="7"/>
      <c r="AH21" s="7"/>
    </row>
    <row r="22" spans="1:34" x14ac:dyDescent="0.25">
      <c r="A22" s="20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0"/>
      <c r="O22" s="14"/>
      <c r="P22" s="58">
        <v>34.54</v>
      </c>
      <c r="Q22" s="64">
        <f t="shared" si="5"/>
        <v>9.5944444444444432</v>
      </c>
      <c r="R22" s="58"/>
      <c r="S22" s="58">
        <v>38.24</v>
      </c>
      <c r="T22" s="64">
        <f t="shared" si="6"/>
        <v>10.622222222222222</v>
      </c>
      <c r="U22" s="58"/>
      <c r="V22" s="58">
        <v>48.63</v>
      </c>
      <c r="W22" s="64">
        <f t="shared" si="7"/>
        <v>13.508333333333333</v>
      </c>
      <c r="X22" s="42"/>
      <c r="Y22" s="41"/>
      <c r="Z22" s="41"/>
      <c r="AA22" s="41"/>
      <c r="AB22" s="68"/>
      <c r="AC22" s="71">
        <v>648.83799999999997</v>
      </c>
      <c r="AD22" s="12">
        <f t="shared" si="3"/>
        <v>0</v>
      </c>
      <c r="AE22" s="13" t="str">
        <f t="shared" si="4"/>
        <v xml:space="preserve"> </v>
      </c>
      <c r="AF22" s="7"/>
      <c r="AG22" s="7"/>
      <c r="AH22" s="7"/>
    </row>
    <row r="23" spans="1:34" x14ac:dyDescent="0.25">
      <c r="A23" s="20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0"/>
      <c r="O23" s="14"/>
      <c r="P23" s="58">
        <v>34.54</v>
      </c>
      <c r="Q23" s="64">
        <f t="shared" si="5"/>
        <v>9.5944444444444432</v>
      </c>
      <c r="R23" s="58"/>
      <c r="S23" s="58">
        <v>38.24</v>
      </c>
      <c r="T23" s="64">
        <f t="shared" si="6"/>
        <v>10.622222222222222</v>
      </c>
      <c r="U23" s="58"/>
      <c r="V23" s="58">
        <v>48.63</v>
      </c>
      <c r="W23" s="64">
        <f t="shared" si="7"/>
        <v>13.508333333333333</v>
      </c>
      <c r="X23" s="42"/>
      <c r="Y23" s="41"/>
      <c r="Z23" s="41"/>
      <c r="AA23" s="41"/>
      <c r="AB23" s="68"/>
      <c r="AC23" s="71">
        <v>738.24599999999998</v>
      </c>
      <c r="AD23" s="12">
        <f t="shared" si="3"/>
        <v>0</v>
      </c>
      <c r="AE23" s="13" t="str">
        <f t="shared" si="4"/>
        <v xml:space="preserve"> </v>
      </c>
      <c r="AF23" s="7"/>
      <c r="AG23" s="7"/>
      <c r="AH23" s="7"/>
    </row>
    <row r="24" spans="1:34" x14ac:dyDescent="0.25">
      <c r="A24" s="20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0"/>
      <c r="O24" s="14"/>
      <c r="P24" s="58">
        <v>34.54</v>
      </c>
      <c r="Q24" s="64">
        <f t="shared" si="5"/>
        <v>9.5944444444444432</v>
      </c>
      <c r="R24" s="58"/>
      <c r="S24" s="58">
        <v>38.24</v>
      </c>
      <c r="T24" s="64">
        <f t="shared" si="6"/>
        <v>10.622222222222222</v>
      </c>
      <c r="U24" s="58"/>
      <c r="V24" s="58">
        <v>48.63</v>
      </c>
      <c r="W24" s="64">
        <f t="shared" si="7"/>
        <v>13.508333333333333</v>
      </c>
      <c r="X24" s="42"/>
      <c r="Y24" s="41"/>
      <c r="Z24" s="41"/>
      <c r="AA24" s="41"/>
      <c r="AB24" s="68"/>
      <c r="AC24" s="71">
        <v>737.40800000000002</v>
      </c>
      <c r="AD24" s="12">
        <f t="shared" si="3"/>
        <v>0</v>
      </c>
      <c r="AE24" s="13" t="str">
        <f t="shared" si="4"/>
        <v xml:space="preserve"> </v>
      </c>
      <c r="AF24" s="7"/>
      <c r="AG24" s="7"/>
      <c r="AH24" s="7"/>
    </row>
    <row r="25" spans="1:34" x14ac:dyDescent="0.25">
      <c r="A25" s="20">
        <v>15</v>
      </c>
      <c r="B25" s="44">
        <v>90.755799999999994</v>
      </c>
      <c r="C25" s="44">
        <v>3.6438999999999999</v>
      </c>
      <c r="D25" s="44">
        <v>1.1904999999999999</v>
      </c>
      <c r="E25" s="44">
        <v>0.15820000000000001</v>
      </c>
      <c r="F25" s="44">
        <v>0.28570000000000001</v>
      </c>
      <c r="G25" s="44">
        <v>1.61E-2</v>
      </c>
      <c r="H25" s="44">
        <v>7.8299999999999995E-2</v>
      </c>
      <c r="I25" s="44">
        <v>6.8699999999999997E-2</v>
      </c>
      <c r="J25" s="44">
        <v>0.15709999999999999</v>
      </c>
      <c r="K25" s="44">
        <v>1.04E-2</v>
      </c>
      <c r="L25" s="44">
        <v>2.6692999999999998</v>
      </c>
      <c r="M25" s="44">
        <v>0.96599999999999997</v>
      </c>
      <c r="N25" s="44">
        <v>0.74439999999999995</v>
      </c>
      <c r="O25" s="14"/>
      <c r="P25" s="45">
        <v>34.5</v>
      </c>
      <c r="Q25" s="53">
        <f t="shared" ref="Q25:Q29" si="8">P25/3.6</f>
        <v>9.5833333333333339</v>
      </c>
      <c r="R25" s="54"/>
      <c r="S25" s="45">
        <v>38.19</v>
      </c>
      <c r="T25" s="53">
        <f t="shared" ref="T25:T29" si="9">S25/3.6</f>
        <v>10.608333333333333</v>
      </c>
      <c r="U25" s="52"/>
      <c r="V25" s="45">
        <v>48.58</v>
      </c>
      <c r="W25" s="53">
        <f t="shared" ref="W25:W29" si="10">V25/3.6</f>
        <v>13.494444444444444</v>
      </c>
      <c r="X25" s="42">
        <v>-6.8</v>
      </c>
      <c r="Y25" s="41">
        <v>-4</v>
      </c>
      <c r="Z25" s="41">
        <v>0.3</v>
      </c>
      <c r="AA25" s="41">
        <v>0.5</v>
      </c>
      <c r="AB25" s="69" t="s">
        <v>47</v>
      </c>
      <c r="AC25" s="71">
        <v>722.35199999999998</v>
      </c>
      <c r="AD25" s="12">
        <f t="shared" si="3"/>
        <v>99.999999999999986</v>
      </c>
      <c r="AE25" s="13" t="str">
        <f t="shared" si="4"/>
        <v>ОК</v>
      </c>
      <c r="AF25" s="7"/>
      <c r="AG25" s="7"/>
      <c r="AH25" s="7"/>
    </row>
    <row r="26" spans="1:34" x14ac:dyDescent="0.25">
      <c r="A26" s="20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0"/>
      <c r="O26" s="14"/>
      <c r="P26" s="58">
        <v>34.5</v>
      </c>
      <c r="Q26" s="65">
        <f t="shared" si="8"/>
        <v>9.5833333333333339</v>
      </c>
      <c r="R26" s="66"/>
      <c r="S26" s="58">
        <v>38.19</v>
      </c>
      <c r="T26" s="65">
        <f t="shared" si="9"/>
        <v>10.608333333333333</v>
      </c>
      <c r="U26" s="67"/>
      <c r="V26" s="58">
        <v>48.58</v>
      </c>
      <c r="W26" s="65">
        <f t="shared" si="10"/>
        <v>13.494444444444444</v>
      </c>
      <c r="X26" s="42"/>
      <c r="Y26" s="41"/>
      <c r="Z26" s="41"/>
      <c r="AA26" s="41"/>
      <c r="AB26" s="68"/>
      <c r="AC26" s="71">
        <v>779.70699999999999</v>
      </c>
      <c r="AD26" s="12">
        <f t="shared" si="3"/>
        <v>0</v>
      </c>
      <c r="AE26" s="13" t="str">
        <f t="shared" si="4"/>
        <v xml:space="preserve"> </v>
      </c>
      <c r="AF26" s="7"/>
      <c r="AG26" s="7"/>
      <c r="AH26" s="7"/>
    </row>
    <row r="27" spans="1:34" x14ac:dyDescent="0.25">
      <c r="A27" s="20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0"/>
      <c r="O27" s="14"/>
      <c r="P27" s="58">
        <v>34.5</v>
      </c>
      <c r="Q27" s="65">
        <f t="shared" si="8"/>
        <v>9.5833333333333339</v>
      </c>
      <c r="R27" s="66"/>
      <c r="S27" s="58">
        <v>38.19</v>
      </c>
      <c r="T27" s="65">
        <f t="shared" si="9"/>
        <v>10.608333333333333</v>
      </c>
      <c r="U27" s="67"/>
      <c r="V27" s="58">
        <v>48.58</v>
      </c>
      <c r="W27" s="65">
        <f t="shared" si="10"/>
        <v>13.494444444444444</v>
      </c>
      <c r="X27" s="42"/>
      <c r="Y27" s="41"/>
      <c r="Z27" s="41"/>
      <c r="AA27" s="41"/>
      <c r="AB27" s="68"/>
      <c r="AC27" s="71">
        <v>782.072</v>
      </c>
      <c r="AD27" s="12">
        <f t="shared" si="3"/>
        <v>0</v>
      </c>
      <c r="AE27" s="13" t="str">
        <f t="shared" si="4"/>
        <v xml:space="preserve"> </v>
      </c>
      <c r="AF27" s="7"/>
      <c r="AG27" s="7"/>
      <c r="AH27" s="7"/>
    </row>
    <row r="28" spans="1:34" x14ac:dyDescent="0.25">
      <c r="A28" s="20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0"/>
      <c r="O28" s="14"/>
      <c r="P28" s="58">
        <v>34.5</v>
      </c>
      <c r="Q28" s="65">
        <f t="shared" si="8"/>
        <v>9.5833333333333339</v>
      </c>
      <c r="R28" s="66"/>
      <c r="S28" s="58">
        <v>38.19</v>
      </c>
      <c r="T28" s="65">
        <f t="shared" si="9"/>
        <v>10.608333333333333</v>
      </c>
      <c r="U28" s="67"/>
      <c r="V28" s="58">
        <v>48.58</v>
      </c>
      <c r="W28" s="65">
        <f t="shared" si="10"/>
        <v>13.494444444444444</v>
      </c>
      <c r="X28" s="42"/>
      <c r="Y28" s="41"/>
      <c r="Z28" s="41"/>
      <c r="AA28" s="41"/>
      <c r="AB28" s="68"/>
      <c r="AC28" s="71">
        <v>733.12699999999995</v>
      </c>
      <c r="AD28" s="12">
        <f t="shared" si="3"/>
        <v>0</v>
      </c>
      <c r="AE28" s="13" t="str">
        <f t="shared" si="4"/>
        <v xml:space="preserve"> </v>
      </c>
      <c r="AF28" s="7"/>
      <c r="AG28" s="7"/>
      <c r="AH28" s="7"/>
    </row>
    <row r="29" spans="1:34" x14ac:dyDescent="0.25">
      <c r="A29" s="20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0"/>
      <c r="O29" s="14"/>
      <c r="P29" s="58">
        <v>34.5</v>
      </c>
      <c r="Q29" s="65">
        <f t="shared" si="8"/>
        <v>9.5833333333333339</v>
      </c>
      <c r="R29" s="66"/>
      <c r="S29" s="58">
        <v>38.19</v>
      </c>
      <c r="T29" s="65">
        <f t="shared" si="9"/>
        <v>10.608333333333333</v>
      </c>
      <c r="U29" s="67"/>
      <c r="V29" s="58">
        <v>48.58</v>
      </c>
      <c r="W29" s="65">
        <f t="shared" si="10"/>
        <v>13.494444444444444</v>
      </c>
      <c r="X29" s="42"/>
      <c r="Y29" s="41"/>
      <c r="Z29" s="41"/>
      <c r="AA29" s="41"/>
      <c r="AB29" s="68"/>
      <c r="AC29" s="71">
        <v>705.41700000000003</v>
      </c>
      <c r="AD29" s="12">
        <f t="shared" si="3"/>
        <v>0</v>
      </c>
      <c r="AE29" s="13" t="str">
        <f t="shared" si="4"/>
        <v xml:space="preserve"> </v>
      </c>
      <c r="AF29" s="7"/>
      <c r="AG29" s="7"/>
      <c r="AH29" s="7"/>
    </row>
    <row r="30" spans="1:34" x14ac:dyDescent="0.25">
      <c r="A30" s="20">
        <v>20</v>
      </c>
      <c r="B30" s="44">
        <v>90.403199999999998</v>
      </c>
      <c r="C30" s="44">
        <v>3.7440000000000002</v>
      </c>
      <c r="D30" s="44">
        <v>1.2165999999999999</v>
      </c>
      <c r="E30" s="44">
        <v>0.16370000000000001</v>
      </c>
      <c r="F30" s="44">
        <v>0.29189999999999999</v>
      </c>
      <c r="G30" s="44">
        <v>1.5599999999999999E-2</v>
      </c>
      <c r="H30" s="44">
        <v>7.4899999999999994E-2</v>
      </c>
      <c r="I30" s="44">
        <v>6.5100000000000005E-2</v>
      </c>
      <c r="J30" s="44">
        <v>0.13719999999999999</v>
      </c>
      <c r="K30" s="44">
        <v>1.15E-2</v>
      </c>
      <c r="L30" s="44">
        <v>2.7153</v>
      </c>
      <c r="M30" s="44">
        <v>1.161</v>
      </c>
      <c r="N30" s="44">
        <v>0.74729999999999996</v>
      </c>
      <c r="O30" s="14"/>
      <c r="P30" s="45">
        <v>34.43</v>
      </c>
      <c r="Q30" s="51">
        <f t="shared" ref="Q30:Q37" si="11">P30/3.6</f>
        <v>9.5638888888888882</v>
      </c>
      <c r="R30" s="54"/>
      <c r="S30" s="45">
        <v>38.119999999999997</v>
      </c>
      <c r="T30" s="51">
        <f t="shared" ref="T30:T37" si="12">S30/3.6</f>
        <v>10.588888888888889</v>
      </c>
      <c r="U30" s="52"/>
      <c r="V30" s="45">
        <v>48.39</v>
      </c>
      <c r="W30" s="51">
        <f t="shared" ref="W30:W37" si="13">V30/3.6</f>
        <v>13.441666666666666</v>
      </c>
      <c r="X30" s="42"/>
      <c r="Y30" s="41"/>
      <c r="Z30" s="41"/>
      <c r="AA30" s="41"/>
      <c r="AB30" s="68"/>
      <c r="AC30" s="71">
        <v>736.02099999999996</v>
      </c>
      <c r="AD30" s="12">
        <f t="shared" si="3"/>
        <v>100</v>
      </c>
      <c r="AE30" s="13" t="str">
        <f t="shared" si="4"/>
        <v>ОК</v>
      </c>
      <c r="AF30" s="7"/>
      <c r="AG30" s="7"/>
      <c r="AH30" s="7"/>
    </row>
    <row r="31" spans="1:34" x14ac:dyDescent="0.25">
      <c r="A31" s="20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0"/>
      <c r="O31" s="14"/>
      <c r="P31" s="58">
        <v>34.43</v>
      </c>
      <c r="Q31" s="64">
        <f t="shared" si="11"/>
        <v>9.5638888888888882</v>
      </c>
      <c r="R31" s="66"/>
      <c r="S31" s="58">
        <v>38.119999999999997</v>
      </c>
      <c r="T31" s="64">
        <f t="shared" si="12"/>
        <v>10.588888888888889</v>
      </c>
      <c r="U31" s="67"/>
      <c r="V31" s="58">
        <v>48.39</v>
      </c>
      <c r="W31" s="64">
        <f t="shared" si="13"/>
        <v>13.441666666666666</v>
      </c>
      <c r="X31" s="42"/>
      <c r="Y31" s="41"/>
      <c r="Z31" s="41"/>
      <c r="AA31" s="41"/>
      <c r="AB31" s="68"/>
      <c r="AC31" s="71">
        <v>766.40899999999999</v>
      </c>
      <c r="AD31" s="12">
        <f t="shared" si="3"/>
        <v>0</v>
      </c>
      <c r="AE31" s="13" t="str">
        <f t="shared" si="4"/>
        <v xml:space="preserve"> </v>
      </c>
      <c r="AF31" s="7"/>
      <c r="AG31" s="7"/>
      <c r="AH31" s="7"/>
    </row>
    <row r="32" spans="1:34" x14ac:dyDescent="0.25">
      <c r="A32" s="20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0"/>
      <c r="O32" s="14"/>
      <c r="P32" s="58">
        <v>34.43</v>
      </c>
      <c r="Q32" s="64">
        <f t="shared" si="11"/>
        <v>9.5638888888888882</v>
      </c>
      <c r="R32" s="66"/>
      <c r="S32" s="58">
        <v>38.119999999999997</v>
      </c>
      <c r="T32" s="64">
        <f t="shared" si="12"/>
        <v>10.588888888888889</v>
      </c>
      <c r="U32" s="67"/>
      <c r="V32" s="58">
        <v>48.39</v>
      </c>
      <c r="W32" s="64">
        <f t="shared" si="13"/>
        <v>13.441666666666666</v>
      </c>
      <c r="X32" s="42"/>
      <c r="Y32" s="41"/>
      <c r="Z32" s="41"/>
      <c r="AA32" s="41"/>
      <c r="AB32" s="68"/>
      <c r="AC32" s="71">
        <v>712.94200000000001</v>
      </c>
      <c r="AD32" s="12">
        <f t="shared" si="3"/>
        <v>0</v>
      </c>
      <c r="AE32" s="13" t="str">
        <f t="shared" si="4"/>
        <v xml:space="preserve"> </v>
      </c>
      <c r="AF32" s="7"/>
      <c r="AG32" s="7"/>
      <c r="AH32" s="7"/>
    </row>
    <row r="33" spans="1:34" x14ac:dyDescent="0.25">
      <c r="A33" s="20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0"/>
      <c r="O33" s="14"/>
      <c r="P33" s="58">
        <v>34.43</v>
      </c>
      <c r="Q33" s="64">
        <f t="shared" si="11"/>
        <v>9.5638888888888882</v>
      </c>
      <c r="R33" s="66"/>
      <c r="S33" s="58">
        <v>38.119999999999997</v>
      </c>
      <c r="T33" s="64">
        <f t="shared" si="12"/>
        <v>10.588888888888889</v>
      </c>
      <c r="U33" s="67"/>
      <c r="V33" s="58">
        <v>48.39</v>
      </c>
      <c r="W33" s="64">
        <f t="shared" si="13"/>
        <v>13.441666666666666</v>
      </c>
      <c r="X33" s="42"/>
      <c r="Y33" s="41"/>
      <c r="Z33" s="41"/>
      <c r="AA33" s="41"/>
      <c r="AB33" s="68"/>
      <c r="AC33" s="71">
        <v>697.99199999999996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0">
        <v>24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4"/>
      <c r="P34" s="58">
        <v>34.43</v>
      </c>
      <c r="Q34" s="64">
        <f t="shared" si="11"/>
        <v>9.5638888888888882</v>
      </c>
      <c r="R34" s="66"/>
      <c r="S34" s="58">
        <v>38.119999999999997</v>
      </c>
      <c r="T34" s="64">
        <f t="shared" si="12"/>
        <v>10.588888888888889</v>
      </c>
      <c r="U34" s="67"/>
      <c r="V34" s="58">
        <v>48.39</v>
      </c>
      <c r="W34" s="64">
        <f t="shared" si="13"/>
        <v>13.441666666666666</v>
      </c>
      <c r="X34" s="42"/>
      <c r="Y34" s="41"/>
      <c r="Z34" s="41"/>
      <c r="AA34" s="41"/>
      <c r="AB34" s="68"/>
      <c r="AC34" s="71">
        <v>688.23299999999995</v>
      </c>
      <c r="AD34" s="12">
        <f t="shared" si="3"/>
        <v>0</v>
      </c>
      <c r="AE34" s="13" t="str">
        <f t="shared" si="4"/>
        <v xml:space="preserve"> </v>
      </c>
      <c r="AF34" s="7"/>
      <c r="AG34" s="7"/>
      <c r="AH34" s="7"/>
    </row>
    <row r="35" spans="1:34" x14ac:dyDescent="0.25">
      <c r="A35" s="20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0"/>
      <c r="O35" s="14"/>
      <c r="P35" s="58">
        <v>34.43</v>
      </c>
      <c r="Q35" s="64">
        <f t="shared" si="11"/>
        <v>9.5638888888888882</v>
      </c>
      <c r="R35" s="66"/>
      <c r="S35" s="58">
        <v>38.119999999999997</v>
      </c>
      <c r="T35" s="64">
        <f t="shared" si="12"/>
        <v>10.588888888888889</v>
      </c>
      <c r="U35" s="67"/>
      <c r="V35" s="58">
        <v>48.39</v>
      </c>
      <c r="W35" s="64">
        <f t="shared" si="13"/>
        <v>13.441666666666666</v>
      </c>
      <c r="X35" s="42"/>
      <c r="Y35" s="41"/>
      <c r="Z35" s="41"/>
      <c r="AA35" s="41"/>
      <c r="AB35" s="68"/>
      <c r="AC35" s="71">
        <v>671.15700000000004</v>
      </c>
      <c r="AD35" s="12">
        <f t="shared" si="3"/>
        <v>0</v>
      </c>
      <c r="AE35" s="13" t="str">
        <f t="shared" si="4"/>
        <v xml:space="preserve"> </v>
      </c>
      <c r="AF35" s="7"/>
      <c r="AG35" s="7"/>
      <c r="AH35" s="7"/>
    </row>
    <row r="36" spans="1:34" x14ac:dyDescent="0.25">
      <c r="A36" s="20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0"/>
      <c r="O36" s="14"/>
      <c r="P36" s="58">
        <v>34.43</v>
      </c>
      <c r="Q36" s="64">
        <f t="shared" si="11"/>
        <v>9.5638888888888882</v>
      </c>
      <c r="R36" s="66"/>
      <c r="S36" s="58">
        <v>38.119999999999997</v>
      </c>
      <c r="T36" s="64">
        <f t="shared" si="12"/>
        <v>10.588888888888889</v>
      </c>
      <c r="U36" s="67"/>
      <c r="V36" s="58">
        <v>48.39</v>
      </c>
      <c r="W36" s="64">
        <f t="shared" si="13"/>
        <v>13.441666666666666</v>
      </c>
      <c r="X36" s="42"/>
      <c r="Y36" s="41"/>
      <c r="Z36" s="41"/>
      <c r="AA36" s="41"/>
      <c r="AB36" s="68"/>
      <c r="AC36" s="71">
        <v>662.83299999999997</v>
      </c>
      <c r="AD36" s="12">
        <f t="shared" si="3"/>
        <v>0</v>
      </c>
      <c r="AE36" s="13" t="str">
        <f t="shared" si="4"/>
        <v xml:space="preserve"> </v>
      </c>
      <c r="AF36" s="7"/>
      <c r="AG36" s="7"/>
      <c r="AH36" s="7"/>
    </row>
    <row r="37" spans="1:34" x14ac:dyDescent="0.25">
      <c r="A37" s="20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0"/>
      <c r="O37" s="14"/>
      <c r="P37" s="58">
        <v>34.43</v>
      </c>
      <c r="Q37" s="64">
        <f t="shared" si="11"/>
        <v>9.5638888888888882</v>
      </c>
      <c r="R37" s="66"/>
      <c r="S37" s="58">
        <v>38.119999999999997</v>
      </c>
      <c r="T37" s="64">
        <f t="shared" si="12"/>
        <v>10.588888888888889</v>
      </c>
      <c r="U37" s="67"/>
      <c r="V37" s="58">
        <v>48.39</v>
      </c>
      <c r="W37" s="64">
        <f t="shared" si="13"/>
        <v>13.441666666666666</v>
      </c>
      <c r="X37" s="42"/>
      <c r="Y37" s="41"/>
      <c r="Z37" s="41"/>
      <c r="AA37" s="41"/>
      <c r="AB37" s="68"/>
      <c r="AC37" s="71">
        <v>657.65</v>
      </c>
      <c r="AD37" s="12">
        <f t="shared" si="3"/>
        <v>0</v>
      </c>
      <c r="AE37" s="13" t="str">
        <f t="shared" si="4"/>
        <v xml:space="preserve"> </v>
      </c>
      <c r="AF37" s="7"/>
      <c r="AG37" s="7"/>
      <c r="AH37" s="7"/>
    </row>
    <row r="38" spans="1:34" x14ac:dyDescent="0.25">
      <c r="A38" s="20">
        <v>28</v>
      </c>
      <c r="B38" s="44">
        <v>90.584400000000002</v>
      </c>
      <c r="C38" s="44">
        <v>3.669</v>
      </c>
      <c r="D38" s="44">
        <v>1.1890000000000001</v>
      </c>
      <c r="E38" s="44">
        <v>0.159</v>
      </c>
      <c r="F38" s="44">
        <v>0.28270000000000001</v>
      </c>
      <c r="G38" s="44">
        <v>4.1000000000000003E-3</v>
      </c>
      <c r="H38" s="44">
        <v>7.3099999999999998E-2</v>
      </c>
      <c r="I38" s="44">
        <v>6.3600000000000004E-2</v>
      </c>
      <c r="J38" s="44">
        <v>0.13350000000000001</v>
      </c>
      <c r="K38" s="44">
        <v>1.1299999999999999E-2</v>
      </c>
      <c r="L38" s="44">
        <v>2.706</v>
      </c>
      <c r="M38" s="44">
        <v>1.1243000000000001</v>
      </c>
      <c r="N38" s="44">
        <v>0.74539999999999995</v>
      </c>
      <c r="O38" s="14"/>
      <c r="P38" s="45">
        <v>34.380000000000003</v>
      </c>
      <c r="Q38" s="53">
        <f t="shared" ref="Q38:Q41" si="14">P38/3.6</f>
        <v>9.5500000000000007</v>
      </c>
      <c r="R38" s="54"/>
      <c r="S38" s="45">
        <v>38.07</v>
      </c>
      <c r="T38" s="53">
        <f t="shared" ref="T38:T41" si="15">S38/3.6</f>
        <v>10.574999999999999</v>
      </c>
      <c r="U38" s="52"/>
      <c r="V38" s="45">
        <v>48.39</v>
      </c>
      <c r="W38" s="53">
        <f t="shared" ref="W38:W41" si="16">V38/3.6</f>
        <v>13.441666666666666</v>
      </c>
      <c r="X38" s="42"/>
      <c r="Y38" s="41"/>
      <c r="Z38" s="41"/>
      <c r="AA38" s="41"/>
      <c r="AB38" s="68"/>
      <c r="AC38" s="71">
        <v>648.70399999999995</v>
      </c>
      <c r="AD38" s="12">
        <f t="shared" si="3"/>
        <v>100</v>
      </c>
      <c r="AE38" s="13" t="str">
        <f t="shared" si="4"/>
        <v>ОК</v>
      </c>
      <c r="AF38" s="7"/>
      <c r="AG38" s="7"/>
      <c r="AH38" s="7"/>
    </row>
    <row r="39" spans="1:34" x14ac:dyDescent="0.25">
      <c r="A39" s="20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0"/>
      <c r="O39" s="14"/>
      <c r="P39" s="58">
        <v>34.380000000000003</v>
      </c>
      <c r="Q39" s="65">
        <f t="shared" si="14"/>
        <v>9.5500000000000007</v>
      </c>
      <c r="R39" s="66"/>
      <c r="S39" s="58">
        <v>38.07</v>
      </c>
      <c r="T39" s="65">
        <f t="shared" si="15"/>
        <v>10.574999999999999</v>
      </c>
      <c r="U39" s="67"/>
      <c r="V39" s="58">
        <v>48.39</v>
      </c>
      <c r="W39" s="65">
        <f t="shared" si="16"/>
        <v>13.441666666666666</v>
      </c>
      <c r="X39" s="42"/>
      <c r="Y39" s="41"/>
      <c r="Z39" s="41"/>
      <c r="AA39" s="41"/>
      <c r="AB39" s="68"/>
      <c r="AC39" s="71">
        <v>646.13099999999997</v>
      </c>
      <c r="AD39" s="12">
        <f t="shared" si="3"/>
        <v>0</v>
      </c>
      <c r="AE39" s="13" t="str">
        <f t="shared" si="4"/>
        <v xml:space="preserve"> </v>
      </c>
      <c r="AF39" s="7"/>
      <c r="AG39" s="7"/>
      <c r="AH39" s="7"/>
    </row>
    <row r="40" spans="1:34" x14ac:dyDescent="0.25">
      <c r="A40" s="20">
        <v>30</v>
      </c>
      <c r="B40" s="25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0"/>
      <c r="O40" s="14"/>
      <c r="P40" s="58">
        <v>34.380000000000003</v>
      </c>
      <c r="Q40" s="65">
        <f t="shared" si="14"/>
        <v>9.5500000000000007</v>
      </c>
      <c r="R40" s="66"/>
      <c r="S40" s="58">
        <v>38.07</v>
      </c>
      <c r="T40" s="65">
        <f t="shared" si="15"/>
        <v>10.574999999999999</v>
      </c>
      <c r="U40" s="67"/>
      <c r="V40" s="58">
        <v>48.39</v>
      </c>
      <c r="W40" s="65">
        <f t="shared" si="16"/>
        <v>13.441666666666666</v>
      </c>
      <c r="X40" s="42"/>
      <c r="Y40" s="41"/>
      <c r="Z40" s="41"/>
      <c r="AA40" s="41"/>
      <c r="AB40" s="68"/>
      <c r="AC40" s="71">
        <v>663.72400000000005</v>
      </c>
      <c r="AD40" s="12">
        <f t="shared" si="3"/>
        <v>0</v>
      </c>
      <c r="AE40" s="13" t="str">
        <f t="shared" si="4"/>
        <v xml:space="preserve"> </v>
      </c>
      <c r="AF40" s="7"/>
      <c r="AG40" s="7"/>
      <c r="AH40" s="7"/>
    </row>
    <row r="41" spans="1:34" ht="15.75" thickBot="1" x14ac:dyDescent="0.3">
      <c r="A41" s="21">
        <v>31</v>
      </c>
      <c r="B41" s="2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1"/>
      <c r="O41" s="18"/>
      <c r="P41" s="58">
        <v>34.380000000000003</v>
      </c>
      <c r="Q41" s="65">
        <f t="shared" si="14"/>
        <v>9.5500000000000007</v>
      </c>
      <c r="R41" s="66"/>
      <c r="S41" s="58">
        <v>38.07</v>
      </c>
      <c r="T41" s="65">
        <f t="shared" si="15"/>
        <v>10.574999999999999</v>
      </c>
      <c r="U41" s="67"/>
      <c r="V41" s="58">
        <v>48.39</v>
      </c>
      <c r="W41" s="65">
        <f t="shared" si="16"/>
        <v>13.441666666666666</v>
      </c>
      <c r="X41" s="55"/>
      <c r="Y41" s="56"/>
      <c r="Z41" s="56"/>
      <c r="AA41" s="57"/>
      <c r="AB41" s="70"/>
      <c r="AC41" s="72">
        <v>671.50900000000001</v>
      </c>
      <c r="AD41" s="12">
        <f t="shared" si="3"/>
        <v>0</v>
      </c>
      <c r="AE41" s="13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4" t="s">
        <v>24</v>
      </c>
      <c r="B42" s="94"/>
      <c r="C42" s="94"/>
      <c r="D42" s="94"/>
      <c r="E42" s="94"/>
      <c r="F42" s="94"/>
      <c r="G42" s="94"/>
      <c r="H42" s="95"/>
      <c r="I42" s="96" t="s">
        <v>22</v>
      </c>
      <c r="J42" s="97"/>
      <c r="K42" s="27">
        <v>0</v>
      </c>
      <c r="L42" s="98" t="s">
        <v>23</v>
      </c>
      <c r="M42" s="99"/>
      <c r="N42" s="28">
        <v>0</v>
      </c>
      <c r="O42" s="100">
        <f>SUMPRODUCT(O11:O41,AC11:AC41)/SUM(AC11:AC41)</f>
        <v>0</v>
      </c>
      <c r="P42" s="75">
        <f>SUMPRODUCT(P11:P41,AC11:AC41)/SUM(AC11:AC41)</f>
        <v>34.451575954649769</v>
      </c>
      <c r="Q42" s="90">
        <f>SUMPRODUCT(Q11:Q41,AC11:AC41)/SUM(AC11:AC41)</f>
        <v>9.5698822096249359</v>
      </c>
      <c r="R42" s="75">
        <f>SUMPRODUCT(R11:R41,AC11:AC41)/SUM(AC11:AC41)</f>
        <v>0</v>
      </c>
      <c r="S42" s="75">
        <f>SUMPRODUCT(S11:S41,AC11:AC41)/SUM(AC11:AC41)</f>
        <v>38.143451021194323</v>
      </c>
      <c r="T42" s="92">
        <f>SUMPRODUCT(T11:T41,AC11:AC41)/SUM(AC11:AC41)</f>
        <v>10.59540306144287</v>
      </c>
      <c r="U42" s="16"/>
      <c r="V42" s="8"/>
      <c r="W42" s="8"/>
      <c r="X42" s="8"/>
      <c r="Y42" s="8"/>
      <c r="Z42" s="8"/>
      <c r="AA42" s="83" t="s">
        <v>45</v>
      </c>
      <c r="AB42" s="84"/>
      <c r="AC42" s="30">
        <v>21395.343000000001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85" t="s">
        <v>3</v>
      </c>
      <c r="I43" s="86"/>
      <c r="J43" s="86"/>
      <c r="K43" s="86"/>
      <c r="L43" s="86"/>
      <c r="M43" s="86"/>
      <c r="N43" s="87"/>
      <c r="O43" s="101"/>
      <c r="P43" s="76"/>
      <c r="Q43" s="91"/>
      <c r="R43" s="76"/>
      <c r="S43" s="76"/>
      <c r="T43" s="93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6" t="s">
        <v>49</v>
      </c>
      <c r="S45" s="36"/>
      <c r="T45" s="36"/>
      <c r="U45" s="36"/>
      <c r="V45" s="3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6" t="s">
        <v>53</v>
      </c>
      <c r="S47" s="36"/>
      <c r="T47" s="36"/>
      <c r="U47" s="36"/>
      <c r="V47" s="36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6" t="s">
        <v>54</v>
      </c>
      <c r="S49" s="36"/>
      <c r="T49" s="36"/>
      <c r="U49" s="36"/>
      <c r="V49" s="3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W9:W10"/>
    <mergeCell ref="L2:AC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X7:X10"/>
    <mergeCell ref="Y7:Y10"/>
    <mergeCell ref="R9:R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L42:M42"/>
    <mergeCell ref="O42:O43"/>
    <mergeCell ref="D9:D10"/>
    <mergeCell ref="E9:E10"/>
    <mergeCell ref="P42:P43"/>
    <mergeCell ref="L9:L10"/>
    <mergeCell ref="G9:G10"/>
    <mergeCell ref="A7:A10"/>
    <mergeCell ref="M9:M10"/>
    <mergeCell ref="K9:K10"/>
    <mergeCell ref="J9:J10"/>
    <mergeCell ref="F9:F10"/>
    <mergeCell ref="H9:H10"/>
    <mergeCell ref="I9:I10"/>
  </mergeCells>
  <phoneticPr fontId="17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2017-01-05T10:00:14Z</cp:lastPrinted>
  <dcterms:created xsi:type="dcterms:W3CDTF">2016-10-07T07:24:19Z</dcterms:created>
  <dcterms:modified xsi:type="dcterms:W3CDTF">2017-01-05T10:00:57Z</dcterms:modified>
</cp:coreProperties>
</file>