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440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4" i="4"/>
  <c r="T14" i="4"/>
  <c r="Q14" i="4"/>
  <c r="W13" i="4"/>
  <c r="T13" i="4"/>
  <c r="Q13" i="4"/>
  <c r="W12" i="4"/>
  <c r="T12" i="4"/>
  <c r="Q12" i="4"/>
  <c r="W15" i="4"/>
  <c r="T15" i="4"/>
  <c r="Q15" i="4"/>
  <c r="W23" i="4"/>
  <c r="T23" i="4"/>
  <c r="Q23" i="4"/>
  <c r="W11" i="4"/>
  <c r="T11" i="4"/>
  <c r="Q11" i="4"/>
  <c r="T42" i="4"/>
  <c r="S42" i="4"/>
  <c r="R42" i="4"/>
  <c r="P42" i="4"/>
  <c r="O42" i="4"/>
  <c r="AD41" i="4"/>
  <c r="AE41" i="4" s="1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<sst xmlns="http://schemas.openxmlformats.org/spreadsheetml/2006/main" count="67" uniqueCount="61">
  <si>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</si>
  <si>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</si>
  <si>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</si>
  <si>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</si>
  <si>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</si>
  <si>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</si>
  <si>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</si>
  <si>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</si>
  <si>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</si>
  <si>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</si>
  <si>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</si>
  <si>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</si>
  <si>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</si>
  <si>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</si>
  <si>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</si>
  <si>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</si>
  <si>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</si>
  <si>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</si>
  <si>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</si>
  <si>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</si>
  <si>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</si>
  <si>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</si>
  <si>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</si>
  <si>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</si>
  <si>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</si>
  <si>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</si>
  <si>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</si>
  <si>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</si>
  <si>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</si>
  <si>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</si>
  <si>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</si>
  <si>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</si>
  <si>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</si>
  <si>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</si>
  <si>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</si>
  <si>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</si>
  <si>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</si>
  <si>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</si>
  <si>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</si>
  <si>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</si>
  <si>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</si>
  <si>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</si>
  <si>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</si>
  <si>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</si>
  <si>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</si>
  <si>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</si>
  <si>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</si>
  <si>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</si>
  <si>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</si>
  <si>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</si>
  <si>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</si>
  <si>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</si>
  <si>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</si>
  <si>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</si>
  <si>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</si>
  <si>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</si>
  <si>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</si>
  <si>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</si>
  <si>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>ПАТ "Луганськгаз"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по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ГРС </t>
    </r>
    <r>
      <rPr>
        <sz val="11"/>
        <color indexed="8"/>
        <rFont val="Times New Roman"/>
        <family val="1"/>
        <charset val="204"/>
      </rPr>
      <t>Новоайдар</t>
    </r>
    <r>
      <rPr>
        <b/>
        <sz val="11"/>
        <color indexed="8"/>
        <rFont val="Times New Roman"/>
        <family val="1"/>
        <charset val="204"/>
      </rPr>
      <t>, Михайлюки,Суворово,Розквіт,Червоний Жовтень,Щастя,Артема</t>
    </r>
  </si>
  <si>
    <r>
      <t xml:space="preserve">  Михайлюки,Суворово,Розквіт,Червоний Жовтень,Щастя,Артема           маршрут </t>
    </r>
    <r>
      <rPr>
        <b/>
        <u/>
        <sz val="11"/>
        <color indexed="8"/>
        <rFont val="Times New Roman"/>
        <family val="1"/>
        <charset val="204"/>
      </rPr>
      <t>№ 655</t>
    </r>
  </si>
  <si>
    <r>
      <t xml:space="preserve">          з газопроводу </t>
    </r>
    <r>
      <rPr>
        <b/>
        <sz val="11"/>
        <color indexed="10"/>
        <rFont val="Times New Roman"/>
        <family val="1"/>
        <charset val="204"/>
      </rPr>
      <t xml:space="preserve"> Ставрополь -Москва, Краснодарський край -Серпухов </t>
    </r>
    <r>
      <rPr>
        <b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</si>
</sst>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8"/>
      <color indexed="9"/>
      <name val="Calibri"/>
      <family val="2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15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4" xfId="0" applyFont="1" applyFill="1" applyBorder="1" applyProtection="1">
      <protection locked="0"/>
    </xf>
    <xf numFmtId="2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</xf>
    <xf numFmtId="2" fontId="20" fillId="0" borderId="1" xfId="0" applyNumberFormat="1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6" xfId="0" applyNumberFormat="1" applyBorder="1"/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4" fontId="2" fillId="0" borderId="29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" fontId="2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24" xfId="0" applyFont="1" applyFill="1" applyBorder="1" applyProtection="1">
      <protection locked="0"/>
    </xf>
    <xf numFmtId="2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7" zoomScaleNormal="100" zoomScaleSheetLayoutView="100" workbookViewId="0">
      <selection activeCell="I12" sqref="I1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0" t="s">
        <v>20</v>
      </c>
      <c r="B1" s="30"/>
      <c r="C1" s="30"/>
      <c r="D1" s="30"/>
      <c r="E1" s="30"/>
      <c r="F1" s="30"/>
      <c r="G1" s="30"/>
      <c r="H1" s="30"/>
      <c r="K1" s="10"/>
      <c r="L1" s="10"/>
      <c r="M1" s="28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30" t="s">
        <v>55</v>
      </c>
      <c r="B2" s="30"/>
      <c r="C2" s="30"/>
      <c r="D2" s="30"/>
      <c r="E2" s="30"/>
      <c r="F2" s="30"/>
      <c r="G2" s="30"/>
      <c r="H2" s="30"/>
      <c r="I2" s="34"/>
      <c r="J2" s="34"/>
      <c r="K2" s="2"/>
      <c r="L2" s="78" t="s">
        <v>58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4" ht="13.5" customHeight="1" x14ac:dyDescent="0.25">
      <c r="A3" s="29" t="s">
        <v>56</v>
      </c>
      <c r="B3" s="30"/>
      <c r="C3" s="30"/>
      <c r="D3" s="30"/>
      <c r="E3" s="30"/>
      <c r="F3" s="30"/>
      <c r="G3" s="30"/>
      <c r="H3" s="30"/>
      <c r="I3" s="34"/>
      <c r="J3" s="34"/>
      <c r="K3" s="11"/>
      <c r="L3" s="10" t="s">
        <v>59</v>
      </c>
      <c r="M3" s="10"/>
      <c r="N3" s="31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34" x14ac:dyDescent="0.25">
      <c r="A4" s="30" t="s">
        <v>21</v>
      </c>
      <c r="B4" s="30"/>
      <c r="C4" s="30"/>
      <c r="D4" s="30"/>
      <c r="E4" s="30"/>
      <c r="F4" s="30"/>
      <c r="G4" s="30"/>
      <c r="H4" s="30"/>
      <c r="I4" s="34"/>
      <c r="K4" s="36" t="s">
        <v>60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34" x14ac:dyDescent="0.25">
      <c r="A5" s="30" t="s">
        <v>57</v>
      </c>
      <c r="B5" s="30"/>
      <c r="C5" s="30"/>
      <c r="D5" s="30"/>
      <c r="E5" s="30"/>
      <c r="F5" s="30"/>
      <c r="G5" s="30"/>
      <c r="H5" s="30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34" ht="5.25" customHeight="1" thickBot="1" x14ac:dyDescent="0.3"/>
    <row r="7" spans="1:34" ht="26.25" customHeight="1" thickBot="1" x14ac:dyDescent="0.3">
      <c r="A7" s="82" t="s">
        <v>0</v>
      </c>
      <c r="B7" s="87" t="s">
        <v>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87" t="s">
        <v>30</v>
      </c>
      <c r="O7" s="88"/>
      <c r="P7" s="88"/>
      <c r="Q7" s="88"/>
      <c r="R7" s="88"/>
      <c r="S7" s="88"/>
      <c r="T7" s="88"/>
      <c r="U7" s="88"/>
      <c r="V7" s="88"/>
      <c r="W7" s="89"/>
      <c r="X7" s="120" t="s">
        <v>25</v>
      </c>
      <c r="Y7" s="68" t="s">
        <v>2</v>
      </c>
      <c r="Z7" s="80" t="s">
        <v>17</v>
      </c>
      <c r="AA7" s="80" t="s">
        <v>18</v>
      </c>
      <c r="AB7" s="76" t="s">
        <v>19</v>
      </c>
      <c r="AC7" s="82" t="s">
        <v>16</v>
      </c>
    </row>
    <row r="8" spans="1:34" ht="16.5" customHeight="1" thickBot="1" x14ac:dyDescent="0.3">
      <c r="A8" s="122"/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  <c r="N8" s="84" t="s">
        <v>26</v>
      </c>
      <c r="O8" s="15" t="s">
        <v>28</v>
      </c>
      <c r="P8" s="15"/>
      <c r="Q8" s="15"/>
      <c r="R8" s="15"/>
      <c r="S8" s="15"/>
      <c r="T8" s="15"/>
      <c r="U8" s="15"/>
      <c r="V8" s="15" t="s">
        <v>29</v>
      </c>
      <c r="W8" s="16"/>
      <c r="X8" s="121"/>
      <c r="Y8" s="69"/>
      <c r="Z8" s="81"/>
      <c r="AA8" s="81"/>
      <c r="AB8" s="77"/>
      <c r="AC8" s="83"/>
    </row>
    <row r="9" spans="1:34" ht="15" customHeight="1" x14ac:dyDescent="0.25">
      <c r="A9" s="122"/>
      <c r="B9" s="70" t="s">
        <v>33</v>
      </c>
      <c r="C9" s="95" t="s">
        <v>34</v>
      </c>
      <c r="D9" s="95" t="s">
        <v>35</v>
      </c>
      <c r="E9" s="95" t="s">
        <v>40</v>
      </c>
      <c r="F9" s="95" t="s">
        <v>41</v>
      </c>
      <c r="G9" s="95" t="s">
        <v>38</v>
      </c>
      <c r="H9" s="95" t="s">
        <v>42</v>
      </c>
      <c r="I9" s="95" t="s">
        <v>39</v>
      </c>
      <c r="J9" s="95" t="s">
        <v>37</v>
      </c>
      <c r="K9" s="95" t="s">
        <v>36</v>
      </c>
      <c r="L9" s="95" t="s">
        <v>43</v>
      </c>
      <c r="M9" s="102" t="s">
        <v>44</v>
      </c>
      <c r="N9" s="85"/>
      <c r="O9" s="72" t="s">
        <v>31</v>
      </c>
      <c r="P9" s="74" t="s">
        <v>10</v>
      </c>
      <c r="Q9" s="76" t="s">
        <v>11</v>
      </c>
      <c r="R9" s="70" t="s">
        <v>32</v>
      </c>
      <c r="S9" s="95" t="s">
        <v>12</v>
      </c>
      <c r="T9" s="102" t="s">
        <v>13</v>
      </c>
      <c r="U9" s="104" t="s">
        <v>27</v>
      </c>
      <c r="V9" s="95" t="s">
        <v>14</v>
      </c>
      <c r="W9" s="102" t="s">
        <v>15</v>
      </c>
      <c r="X9" s="121"/>
      <c r="Y9" s="69"/>
      <c r="Z9" s="81"/>
      <c r="AA9" s="81"/>
      <c r="AB9" s="77"/>
      <c r="AC9" s="83"/>
    </row>
    <row r="10" spans="1:34" ht="92.25" customHeight="1" x14ac:dyDescent="0.25">
      <c r="A10" s="122"/>
      <c r="B10" s="71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03"/>
      <c r="N10" s="86"/>
      <c r="O10" s="73"/>
      <c r="P10" s="75"/>
      <c r="Q10" s="77"/>
      <c r="R10" s="71"/>
      <c r="S10" s="96"/>
      <c r="T10" s="103"/>
      <c r="U10" s="105"/>
      <c r="V10" s="96"/>
      <c r="W10" s="103"/>
      <c r="X10" s="121"/>
      <c r="Y10" s="69"/>
      <c r="Z10" s="81"/>
      <c r="AA10" s="81"/>
      <c r="AB10" s="77"/>
      <c r="AC10" s="83"/>
    </row>
    <row r="11" spans="1:34" x14ac:dyDescent="0.25">
      <c r="A11" s="1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7"/>
      <c r="O11" s="42"/>
      <c r="P11" s="123">
        <v>33.68</v>
      </c>
      <c r="Q11" s="124">
        <f>P11/3.6</f>
        <v>9.3555555555555561</v>
      </c>
      <c r="R11" s="125"/>
      <c r="S11" s="126">
        <v>37.32</v>
      </c>
      <c r="T11" s="124">
        <f>S11/3.6</f>
        <v>10.366666666666667</v>
      </c>
      <c r="U11" s="127"/>
      <c r="V11" s="128">
        <v>48.31</v>
      </c>
      <c r="W11" s="124">
        <f>V11/3.6</f>
        <v>13.419444444444444</v>
      </c>
      <c r="X11" s="43"/>
      <c r="Y11" s="38"/>
      <c r="Z11" s="38"/>
      <c r="AA11" s="38"/>
      <c r="AB11" s="63"/>
      <c r="AC11" s="66">
        <v>177.798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1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8"/>
      <c r="O12" s="38"/>
      <c r="P12" s="123">
        <v>33.68</v>
      </c>
      <c r="Q12" s="124">
        <f>P12/3.6</f>
        <v>9.3555555555555561</v>
      </c>
      <c r="R12" s="125"/>
      <c r="S12" s="126">
        <v>37.32</v>
      </c>
      <c r="T12" s="124">
        <f>S12/3.6</f>
        <v>10.366666666666667</v>
      </c>
      <c r="U12" s="127"/>
      <c r="V12" s="128">
        <v>48.31</v>
      </c>
      <c r="W12" s="124">
        <f>V12/3.6</f>
        <v>13.419444444444444</v>
      </c>
      <c r="X12" s="43"/>
      <c r="Y12" s="38"/>
      <c r="Z12" s="38"/>
      <c r="AA12" s="38"/>
      <c r="AB12" s="63"/>
      <c r="AC12" s="66">
        <v>155.86000000000001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18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123">
        <v>33.68</v>
      </c>
      <c r="Q13" s="124">
        <f>P13/3.6</f>
        <v>9.3555555555555561</v>
      </c>
      <c r="R13" s="125"/>
      <c r="S13" s="126">
        <v>37.32</v>
      </c>
      <c r="T13" s="124">
        <f>S13/3.6</f>
        <v>10.366666666666667</v>
      </c>
      <c r="U13" s="127"/>
      <c r="V13" s="128">
        <v>48.31</v>
      </c>
      <c r="W13" s="124">
        <f>V13/3.6</f>
        <v>13.419444444444444</v>
      </c>
      <c r="X13" s="38"/>
      <c r="Y13" s="38"/>
      <c r="Z13" s="38"/>
      <c r="AA13" s="38"/>
      <c r="AB13" s="64"/>
      <c r="AC13" s="66">
        <v>152.33000000000001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18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8"/>
      <c r="O14" s="44"/>
      <c r="P14" s="123">
        <v>33.68</v>
      </c>
      <c r="Q14" s="124">
        <f>P14/3.6</f>
        <v>9.3555555555555561</v>
      </c>
      <c r="R14" s="125"/>
      <c r="S14" s="126">
        <v>37.32</v>
      </c>
      <c r="T14" s="124">
        <f>S14/3.6</f>
        <v>10.366666666666667</v>
      </c>
      <c r="U14" s="127"/>
      <c r="V14" s="128">
        <v>48.31</v>
      </c>
      <c r="W14" s="124">
        <f>V14/3.6</f>
        <v>13.419444444444444</v>
      </c>
      <c r="X14" s="43"/>
      <c r="Y14" s="38"/>
      <c r="Z14" s="38"/>
      <c r="AA14" s="38"/>
      <c r="AB14" s="63"/>
      <c r="AC14" s="66">
        <v>154.495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18">
        <v>5</v>
      </c>
      <c r="B15" s="41">
        <v>91.630099999999999</v>
      </c>
      <c r="C15" s="41">
        <v>3.8045</v>
      </c>
      <c r="D15" s="41">
        <v>0.74199999999999999</v>
      </c>
      <c r="E15" s="41">
        <v>5.4300000000000001E-2</v>
      </c>
      <c r="F15" s="41">
        <v>7.8399999999999997E-2</v>
      </c>
      <c r="G15" s="41">
        <v>8.0000000000000004E-4</v>
      </c>
      <c r="H15" s="41">
        <v>1.6899999999999998E-2</v>
      </c>
      <c r="I15" s="41">
        <v>1.35E-2</v>
      </c>
      <c r="J15" s="41">
        <v>1.44E-2</v>
      </c>
      <c r="K15" s="41">
        <v>1.1599999999999999E-2</v>
      </c>
      <c r="L15" s="41">
        <v>3.427</v>
      </c>
      <c r="M15" s="41">
        <v>0.20649999999999999</v>
      </c>
      <c r="N15" s="41">
        <v>0.72230000000000005</v>
      </c>
      <c r="O15" s="44"/>
      <c r="P15" s="45">
        <v>33.74</v>
      </c>
      <c r="Q15" s="46">
        <f t="shared" ref="Q15:Q22" si="2">P15/3.6</f>
        <v>9.3722222222222218</v>
      </c>
      <c r="R15" s="47"/>
      <c r="S15" s="48">
        <v>37.380000000000003</v>
      </c>
      <c r="T15" s="46">
        <f t="shared" ref="T15:T22" si="3">S15/3.6</f>
        <v>10.383333333333335</v>
      </c>
      <c r="U15" s="49"/>
      <c r="V15" s="50">
        <v>48.28</v>
      </c>
      <c r="W15" s="46">
        <f t="shared" ref="W15:W22" si="4">V15/3.6</f>
        <v>13.411111111111111</v>
      </c>
      <c r="X15" s="43"/>
      <c r="Y15" s="38"/>
      <c r="Z15" s="38">
        <v>0.2</v>
      </c>
      <c r="AA15" s="38">
        <v>9</v>
      </c>
      <c r="AB15" s="64" t="s">
        <v>47</v>
      </c>
      <c r="AC15" s="66">
        <v>158.654</v>
      </c>
      <c r="AD15" s="12">
        <f t="shared" si="0"/>
        <v>100.00000000000001</v>
      </c>
      <c r="AE15" s="13" t="str">
        <f t="shared" si="1"/>
        <v>ОК</v>
      </c>
      <c r="AF15" s="7"/>
      <c r="AG15" s="7"/>
      <c r="AH15" s="7"/>
    </row>
    <row r="16" spans="1:34" x14ac:dyDescent="0.25">
      <c r="A16" s="1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8"/>
      <c r="O16" s="44"/>
      <c r="P16" s="51">
        <v>33.74</v>
      </c>
      <c r="Q16" s="52">
        <f t="shared" si="2"/>
        <v>9.3722222222222218</v>
      </c>
      <c r="R16" s="53"/>
      <c r="S16" s="54">
        <v>37.380000000000003</v>
      </c>
      <c r="T16" s="52">
        <f t="shared" si="3"/>
        <v>10.383333333333335</v>
      </c>
      <c r="U16" s="55"/>
      <c r="V16" s="56">
        <v>48.28</v>
      </c>
      <c r="W16" s="52">
        <f t="shared" si="4"/>
        <v>13.411111111111111</v>
      </c>
      <c r="X16" s="43"/>
      <c r="Y16" s="38"/>
      <c r="Z16" s="38"/>
      <c r="AA16" s="38"/>
      <c r="AB16" s="63"/>
      <c r="AC16" s="66">
        <v>189.64400000000001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x14ac:dyDescent="0.25">
      <c r="A17" s="18">
        <v>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8"/>
      <c r="P17" s="51">
        <v>33.74</v>
      </c>
      <c r="Q17" s="52">
        <f t="shared" si="2"/>
        <v>9.3722222222222218</v>
      </c>
      <c r="R17" s="53"/>
      <c r="S17" s="54">
        <v>37.380000000000003</v>
      </c>
      <c r="T17" s="52">
        <f t="shared" si="3"/>
        <v>10.383333333333335</v>
      </c>
      <c r="U17" s="55"/>
      <c r="V17" s="56">
        <v>48.28</v>
      </c>
      <c r="W17" s="52">
        <f t="shared" si="4"/>
        <v>13.411111111111111</v>
      </c>
      <c r="X17" s="38"/>
      <c r="Y17" s="38"/>
      <c r="Z17" s="38"/>
      <c r="AA17" s="38"/>
      <c r="AB17" s="64"/>
      <c r="AC17" s="66">
        <v>177.64699999999999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x14ac:dyDescent="0.25">
      <c r="A18" s="18">
        <v>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8"/>
      <c r="P18" s="51">
        <v>33.74</v>
      </c>
      <c r="Q18" s="52">
        <f t="shared" si="2"/>
        <v>9.3722222222222218</v>
      </c>
      <c r="R18" s="53"/>
      <c r="S18" s="54">
        <v>37.380000000000003</v>
      </c>
      <c r="T18" s="52">
        <f t="shared" si="3"/>
        <v>10.383333333333335</v>
      </c>
      <c r="U18" s="55"/>
      <c r="V18" s="56">
        <v>48.28</v>
      </c>
      <c r="W18" s="52">
        <f t="shared" si="4"/>
        <v>13.411111111111111</v>
      </c>
      <c r="X18" s="43"/>
      <c r="Y18" s="38"/>
      <c r="Z18" s="38"/>
      <c r="AA18" s="38"/>
      <c r="AB18" s="64"/>
      <c r="AC18" s="66">
        <v>203.041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x14ac:dyDescent="0.25">
      <c r="A19" s="1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8"/>
      <c r="O19" s="44"/>
      <c r="P19" s="51">
        <v>33.74</v>
      </c>
      <c r="Q19" s="52">
        <f t="shared" si="2"/>
        <v>9.3722222222222218</v>
      </c>
      <c r="R19" s="53"/>
      <c r="S19" s="54">
        <v>37.380000000000003</v>
      </c>
      <c r="T19" s="52">
        <f t="shared" si="3"/>
        <v>10.383333333333335</v>
      </c>
      <c r="U19" s="55"/>
      <c r="V19" s="56">
        <v>48.28</v>
      </c>
      <c r="W19" s="52">
        <f t="shared" si="4"/>
        <v>13.411111111111111</v>
      </c>
      <c r="X19" s="43"/>
      <c r="Y19" s="38"/>
      <c r="Z19" s="38"/>
      <c r="AA19" s="38"/>
      <c r="AB19" s="63"/>
      <c r="AC19" s="66">
        <v>153.87799999999999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x14ac:dyDescent="0.25">
      <c r="A20" s="1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8"/>
      <c r="O20" s="44"/>
      <c r="P20" s="51">
        <v>33.74</v>
      </c>
      <c r="Q20" s="52">
        <f t="shared" si="2"/>
        <v>9.3722222222222218</v>
      </c>
      <c r="R20" s="53"/>
      <c r="S20" s="54">
        <v>37.380000000000003</v>
      </c>
      <c r="T20" s="52">
        <f t="shared" si="3"/>
        <v>10.383333333333335</v>
      </c>
      <c r="U20" s="55"/>
      <c r="V20" s="56">
        <v>48.28</v>
      </c>
      <c r="W20" s="52">
        <f t="shared" si="4"/>
        <v>13.411111111111111</v>
      </c>
      <c r="X20" s="43"/>
      <c r="Y20" s="38"/>
      <c r="Z20" s="38"/>
      <c r="AA20" s="38"/>
      <c r="AB20" s="63"/>
      <c r="AC20" s="66">
        <v>144.071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x14ac:dyDescent="0.25">
      <c r="A21" s="1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8"/>
      <c r="O21" s="44"/>
      <c r="P21" s="51">
        <v>33.74</v>
      </c>
      <c r="Q21" s="52">
        <f t="shared" si="2"/>
        <v>9.3722222222222218</v>
      </c>
      <c r="R21" s="53"/>
      <c r="S21" s="54">
        <v>37.380000000000003</v>
      </c>
      <c r="T21" s="52">
        <f t="shared" si="3"/>
        <v>10.383333333333335</v>
      </c>
      <c r="U21" s="55"/>
      <c r="V21" s="56">
        <v>48.28</v>
      </c>
      <c r="W21" s="52">
        <f t="shared" si="4"/>
        <v>13.411111111111111</v>
      </c>
      <c r="X21" s="43"/>
      <c r="Y21" s="38"/>
      <c r="Z21" s="38"/>
      <c r="AA21" s="38"/>
      <c r="AB21" s="63"/>
      <c r="AC21" s="66">
        <v>152.846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x14ac:dyDescent="0.25">
      <c r="A22" s="18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8"/>
      <c r="O22" s="44"/>
      <c r="P22" s="51">
        <v>33.74</v>
      </c>
      <c r="Q22" s="52">
        <f t="shared" si="2"/>
        <v>9.3722222222222218</v>
      </c>
      <c r="R22" s="53"/>
      <c r="S22" s="54">
        <v>37.380000000000003</v>
      </c>
      <c r="T22" s="52">
        <f t="shared" si="3"/>
        <v>10.383333333333335</v>
      </c>
      <c r="U22" s="55"/>
      <c r="V22" s="56">
        <v>48.28</v>
      </c>
      <c r="W22" s="52">
        <f t="shared" si="4"/>
        <v>13.411111111111111</v>
      </c>
      <c r="X22" s="43"/>
      <c r="Y22" s="38"/>
      <c r="Z22" s="38"/>
      <c r="AA22" s="38"/>
      <c r="AB22" s="63"/>
      <c r="AC22" s="66">
        <v>181.45699999999999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x14ac:dyDescent="0.25">
      <c r="A23" s="18">
        <v>13</v>
      </c>
      <c r="B23" s="41">
        <v>90.803399999999996</v>
      </c>
      <c r="C23" s="41">
        <v>4.6364999999999998</v>
      </c>
      <c r="D23" s="41">
        <v>0.91020000000000001</v>
      </c>
      <c r="E23" s="41">
        <v>6.1499999999999999E-2</v>
      </c>
      <c r="F23" s="41">
        <v>9.1399999999999995E-2</v>
      </c>
      <c r="G23" s="41">
        <v>4.7000000000000002E-3</v>
      </c>
      <c r="H23" s="41">
        <v>1.7500000000000002E-2</v>
      </c>
      <c r="I23" s="41">
        <v>1.47E-2</v>
      </c>
      <c r="J23" s="41">
        <v>6.6000000000000003E-2</v>
      </c>
      <c r="K23" s="41">
        <v>9.1999999999999998E-3</v>
      </c>
      <c r="L23" s="41">
        <v>3.113</v>
      </c>
      <c r="M23" s="41">
        <v>0.27189999999999998</v>
      </c>
      <c r="N23" s="41">
        <v>0.73029999999999995</v>
      </c>
      <c r="O23" s="44"/>
      <c r="P23" s="45">
        <v>34.22</v>
      </c>
      <c r="Q23" s="57">
        <f t="shared" ref="Q23:Q41" si="5">P23/3.6</f>
        <v>9.5055555555555546</v>
      </c>
      <c r="R23" s="45"/>
      <c r="S23" s="45">
        <v>37.9</v>
      </c>
      <c r="T23" s="57">
        <f t="shared" ref="T23:T41" si="6">S23/3.6</f>
        <v>10.527777777777777</v>
      </c>
      <c r="U23" s="45"/>
      <c r="V23" s="45">
        <v>48.67</v>
      </c>
      <c r="W23" s="57">
        <f t="shared" ref="W23:W41" si="7">V23/3.6</f>
        <v>13.519444444444444</v>
      </c>
      <c r="X23" s="43">
        <v>-4.5</v>
      </c>
      <c r="Y23" s="38">
        <v>-4</v>
      </c>
      <c r="Z23" s="38"/>
      <c r="AA23" s="38"/>
      <c r="AB23" s="63"/>
      <c r="AC23" s="66">
        <v>174.864</v>
      </c>
      <c r="AD23" s="12">
        <f t="shared" si="0"/>
        <v>100</v>
      </c>
      <c r="AE23" s="13" t="str">
        <f t="shared" si="1"/>
        <v>ОК</v>
      </c>
      <c r="AF23" s="7"/>
      <c r="AG23" s="7"/>
      <c r="AH23" s="7"/>
    </row>
    <row r="24" spans="1:34" x14ac:dyDescent="0.25">
      <c r="A24" s="18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8"/>
      <c r="O24" s="44"/>
      <c r="P24" s="51">
        <v>34.22</v>
      </c>
      <c r="Q24" s="58">
        <f t="shared" si="5"/>
        <v>9.5055555555555546</v>
      </c>
      <c r="R24" s="51"/>
      <c r="S24" s="51">
        <v>37.9</v>
      </c>
      <c r="T24" s="58">
        <f t="shared" si="6"/>
        <v>10.527777777777777</v>
      </c>
      <c r="U24" s="51"/>
      <c r="V24" s="51">
        <v>48.67</v>
      </c>
      <c r="W24" s="58">
        <f t="shared" si="7"/>
        <v>13.519444444444444</v>
      </c>
      <c r="X24" s="43"/>
      <c r="Y24" s="38"/>
      <c r="Z24" s="38"/>
      <c r="AA24" s="38"/>
      <c r="AB24" s="63"/>
      <c r="AC24" s="66">
        <v>197.46600000000001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x14ac:dyDescent="0.25">
      <c r="A25" s="18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8"/>
      <c r="O25" s="44"/>
      <c r="P25" s="51">
        <v>34.22</v>
      </c>
      <c r="Q25" s="58">
        <f t="shared" si="5"/>
        <v>9.5055555555555546</v>
      </c>
      <c r="R25" s="51"/>
      <c r="S25" s="51">
        <v>37.9</v>
      </c>
      <c r="T25" s="58">
        <f t="shared" si="6"/>
        <v>10.527777777777777</v>
      </c>
      <c r="U25" s="51"/>
      <c r="V25" s="51">
        <v>48.67</v>
      </c>
      <c r="W25" s="58">
        <f t="shared" si="7"/>
        <v>13.519444444444444</v>
      </c>
      <c r="X25" s="43"/>
      <c r="Y25" s="38"/>
      <c r="Z25" s="38"/>
      <c r="AA25" s="38"/>
      <c r="AB25" s="63"/>
      <c r="AC25" s="66">
        <v>192.68700000000001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x14ac:dyDescent="0.25">
      <c r="A26" s="18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8"/>
      <c r="O26" s="44"/>
      <c r="P26" s="51">
        <v>34.22</v>
      </c>
      <c r="Q26" s="58">
        <f t="shared" si="5"/>
        <v>9.5055555555555546</v>
      </c>
      <c r="R26" s="51"/>
      <c r="S26" s="51">
        <v>37.9</v>
      </c>
      <c r="T26" s="58">
        <f t="shared" si="6"/>
        <v>10.527777777777777</v>
      </c>
      <c r="U26" s="51"/>
      <c r="V26" s="51">
        <v>48.67</v>
      </c>
      <c r="W26" s="58">
        <f t="shared" si="7"/>
        <v>13.519444444444444</v>
      </c>
      <c r="X26" s="43"/>
      <c r="Y26" s="38"/>
      <c r="Z26" s="38"/>
      <c r="AA26" s="38"/>
      <c r="AB26" s="63"/>
      <c r="AC26" s="66">
        <v>199.38200000000001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x14ac:dyDescent="0.25">
      <c r="A27" s="18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8"/>
      <c r="O27" s="44"/>
      <c r="P27" s="51">
        <v>34.22</v>
      </c>
      <c r="Q27" s="58">
        <f t="shared" si="5"/>
        <v>9.5055555555555546</v>
      </c>
      <c r="R27" s="51"/>
      <c r="S27" s="51">
        <v>37.9</v>
      </c>
      <c r="T27" s="58">
        <f t="shared" si="6"/>
        <v>10.527777777777777</v>
      </c>
      <c r="U27" s="51"/>
      <c r="V27" s="51">
        <v>48.67</v>
      </c>
      <c r="W27" s="58">
        <f t="shared" si="7"/>
        <v>13.519444444444444</v>
      </c>
      <c r="X27" s="43"/>
      <c r="Y27" s="38"/>
      <c r="Z27" s="38"/>
      <c r="AA27" s="38"/>
      <c r="AB27" s="63"/>
      <c r="AC27" s="66">
        <v>204.42599999999999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x14ac:dyDescent="0.25">
      <c r="A28" s="18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8"/>
      <c r="O28" s="44"/>
      <c r="P28" s="51">
        <v>34.22</v>
      </c>
      <c r="Q28" s="58">
        <f t="shared" si="5"/>
        <v>9.5055555555555546</v>
      </c>
      <c r="R28" s="51"/>
      <c r="S28" s="51">
        <v>37.9</v>
      </c>
      <c r="T28" s="58">
        <f t="shared" si="6"/>
        <v>10.527777777777777</v>
      </c>
      <c r="U28" s="51"/>
      <c r="V28" s="51">
        <v>48.67</v>
      </c>
      <c r="W28" s="58">
        <f t="shared" si="7"/>
        <v>13.519444444444444</v>
      </c>
      <c r="X28" s="43"/>
      <c r="Y28" s="38"/>
      <c r="Z28" s="38"/>
      <c r="AA28" s="38"/>
      <c r="AB28" s="63"/>
      <c r="AC28" s="66">
        <v>186.245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x14ac:dyDescent="0.25">
      <c r="A29" s="18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8"/>
      <c r="O29" s="44"/>
      <c r="P29" s="51">
        <v>34.22</v>
      </c>
      <c r="Q29" s="58">
        <f t="shared" si="5"/>
        <v>9.5055555555555546</v>
      </c>
      <c r="R29" s="51"/>
      <c r="S29" s="51">
        <v>37.9</v>
      </c>
      <c r="T29" s="58">
        <f t="shared" si="6"/>
        <v>10.527777777777777</v>
      </c>
      <c r="U29" s="51"/>
      <c r="V29" s="51">
        <v>48.67</v>
      </c>
      <c r="W29" s="58">
        <f t="shared" si="7"/>
        <v>13.519444444444444</v>
      </c>
      <c r="X29" s="43"/>
      <c r="Y29" s="38"/>
      <c r="Z29" s="38"/>
      <c r="AA29" s="38"/>
      <c r="AB29" s="63"/>
      <c r="AC29" s="66">
        <v>179.13399999999999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x14ac:dyDescent="0.25">
      <c r="A30" s="18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8"/>
      <c r="O30" s="44"/>
      <c r="P30" s="51">
        <v>34.22</v>
      </c>
      <c r="Q30" s="58">
        <f t="shared" si="5"/>
        <v>9.5055555555555546</v>
      </c>
      <c r="R30" s="51"/>
      <c r="S30" s="51">
        <v>37.9</v>
      </c>
      <c r="T30" s="58">
        <f t="shared" si="6"/>
        <v>10.527777777777777</v>
      </c>
      <c r="U30" s="51"/>
      <c r="V30" s="51">
        <v>48.67</v>
      </c>
      <c r="W30" s="58">
        <f t="shared" si="7"/>
        <v>13.519444444444444</v>
      </c>
      <c r="X30" s="43"/>
      <c r="Y30" s="38"/>
      <c r="Z30" s="38"/>
      <c r="AA30" s="38"/>
      <c r="AB30" s="63"/>
      <c r="AC30" s="66">
        <v>191.95400000000001</v>
      </c>
      <c r="AD30" s="12">
        <f t="shared" si="0"/>
        <v>0</v>
      </c>
      <c r="AE30" s="13" t="str">
        <f t="shared" si="1"/>
        <v xml:space="preserve"> </v>
      </c>
      <c r="AF30" s="7"/>
      <c r="AG30" s="7"/>
      <c r="AH30" s="7"/>
    </row>
    <row r="31" spans="1:34" x14ac:dyDescent="0.25">
      <c r="A31" s="18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8"/>
      <c r="O31" s="44"/>
      <c r="P31" s="51">
        <v>34.22</v>
      </c>
      <c r="Q31" s="58">
        <f t="shared" si="5"/>
        <v>9.5055555555555546</v>
      </c>
      <c r="R31" s="51"/>
      <c r="S31" s="51">
        <v>37.9</v>
      </c>
      <c r="T31" s="58">
        <f t="shared" si="6"/>
        <v>10.527777777777777</v>
      </c>
      <c r="U31" s="51"/>
      <c r="V31" s="51">
        <v>48.67</v>
      </c>
      <c r="W31" s="58">
        <f t="shared" si="7"/>
        <v>13.519444444444444</v>
      </c>
      <c r="X31" s="43"/>
      <c r="Y31" s="38"/>
      <c r="Z31" s="38"/>
      <c r="AA31" s="38"/>
      <c r="AB31" s="63"/>
      <c r="AC31" s="66">
        <v>210.215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x14ac:dyDescent="0.25">
      <c r="A32" s="18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8"/>
      <c r="O32" s="44"/>
      <c r="P32" s="51">
        <v>34.22</v>
      </c>
      <c r="Q32" s="58">
        <f t="shared" si="5"/>
        <v>9.5055555555555546</v>
      </c>
      <c r="R32" s="51"/>
      <c r="S32" s="51">
        <v>37.9</v>
      </c>
      <c r="T32" s="58">
        <f t="shared" si="6"/>
        <v>10.527777777777777</v>
      </c>
      <c r="U32" s="51"/>
      <c r="V32" s="51">
        <v>48.67</v>
      </c>
      <c r="W32" s="58">
        <f t="shared" si="7"/>
        <v>13.519444444444444</v>
      </c>
      <c r="X32" s="43"/>
      <c r="Y32" s="38"/>
      <c r="Z32" s="38"/>
      <c r="AA32" s="38"/>
      <c r="AB32" s="63"/>
      <c r="AC32" s="66">
        <v>168.62299999999999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x14ac:dyDescent="0.25">
      <c r="A33" s="18">
        <v>23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51">
        <v>34.22</v>
      </c>
      <c r="Q33" s="58">
        <f t="shared" si="5"/>
        <v>9.5055555555555546</v>
      </c>
      <c r="R33" s="51"/>
      <c r="S33" s="51">
        <v>37.9</v>
      </c>
      <c r="T33" s="58">
        <f t="shared" si="6"/>
        <v>10.527777777777777</v>
      </c>
      <c r="U33" s="51"/>
      <c r="V33" s="51">
        <v>48.67</v>
      </c>
      <c r="W33" s="58">
        <f t="shared" si="7"/>
        <v>13.519444444444444</v>
      </c>
      <c r="X33" s="43"/>
      <c r="Y33" s="38"/>
      <c r="Z33" s="38"/>
      <c r="AA33" s="38"/>
      <c r="AB33" s="63"/>
      <c r="AC33" s="66">
        <v>164.495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18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8"/>
      <c r="O34" s="44"/>
      <c r="P34" s="51">
        <v>34.22</v>
      </c>
      <c r="Q34" s="58">
        <f t="shared" si="5"/>
        <v>9.5055555555555546</v>
      </c>
      <c r="R34" s="51"/>
      <c r="S34" s="51">
        <v>37.9</v>
      </c>
      <c r="T34" s="58">
        <f t="shared" si="6"/>
        <v>10.527777777777777</v>
      </c>
      <c r="U34" s="51"/>
      <c r="V34" s="51">
        <v>48.67</v>
      </c>
      <c r="W34" s="58">
        <f t="shared" si="7"/>
        <v>13.519444444444444</v>
      </c>
      <c r="X34" s="43"/>
      <c r="Y34" s="38"/>
      <c r="Z34" s="38"/>
      <c r="AA34" s="38"/>
      <c r="AB34" s="63"/>
      <c r="AC34" s="66">
        <v>161.74299999999999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x14ac:dyDescent="0.25">
      <c r="A35" s="18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8"/>
      <c r="O35" s="44"/>
      <c r="P35" s="51">
        <v>34.22</v>
      </c>
      <c r="Q35" s="58">
        <f t="shared" si="5"/>
        <v>9.5055555555555546</v>
      </c>
      <c r="R35" s="51"/>
      <c r="S35" s="51">
        <v>37.9</v>
      </c>
      <c r="T35" s="58">
        <f t="shared" si="6"/>
        <v>10.527777777777777</v>
      </c>
      <c r="U35" s="51"/>
      <c r="V35" s="51">
        <v>48.67</v>
      </c>
      <c r="W35" s="58">
        <f t="shared" si="7"/>
        <v>13.519444444444444</v>
      </c>
      <c r="X35" s="43"/>
      <c r="Y35" s="38"/>
      <c r="Z35" s="38"/>
      <c r="AA35" s="38"/>
      <c r="AB35" s="63"/>
      <c r="AC35" s="66">
        <v>173.255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x14ac:dyDescent="0.25">
      <c r="A36" s="18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8"/>
      <c r="O36" s="44"/>
      <c r="P36" s="51">
        <v>34.22</v>
      </c>
      <c r="Q36" s="58">
        <f t="shared" si="5"/>
        <v>9.5055555555555546</v>
      </c>
      <c r="R36" s="51"/>
      <c r="S36" s="51">
        <v>37.9</v>
      </c>
      <c r="T36" s="58">
        <f t="shared" si="6"/>
        <v>10.527777777777777</v>
      </c>
      <c r="U36" s="51"/>
      <c r="V36" s="51">
        <v>48.67</v>
      </c>
      <c r="W36" s="58">
        <f t="shared" si="7"/>
        <v>13.519444444444444</v>
      </c>
      <c r="X36" s="43"/>
      <c r="Y36" s="38"/>
      <c r="Z36" s="38"/>
      <c r="AA36" s="38"/>
      <c r="AB36" s="63"/>
      <c r="AC36" s="66">
        <v>178.37899999999999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x14ac:dyDescent="0.25">
      <c r="A37" s="18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8"/>
      <c r="O37" s="44"/>
      <c r="P37" s="51">
        <v>34.22</v>
      </c>
      <c r="Q37" s="58">
        <f t="shared" si="5"/>
        <v>9.5055555555555546</v>
      </c>
      <c r="R37" s="51"/>
      <c r="S37" s="51">
        <v>37.9</v>
      </c>
      <c r="T37" s="58">
        <f t="shared" si="6"/>
        <v>10.527777777777777</v>
      </c>
      <c r="U37" s="51"/>
      <c r="V37" s="51">
        <v>48.67</v>
      </c>
      <c r="W37" s="58">
        <f t="shared" si="7"/>
        <v>13.519444444444444</v>
      </c>
      <c r="X37" s="43"/>
      <c r="Y37" s="38"/>
      <c r="Z37" s="38"/>
      <c r="AA37" s="38"/>
      <c r="AB37" s="63"/>
      <c r="AC37" s="66">
        <v>155.05799999999999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x14ac:dyDescent="0.25">
      <c r="A38" s="18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8"/>
      <c r="O38" s="44"/>
      <c r="P38" s="51">
        <v>34.22</v>
      </c>
      <c r="Q38" s="58">
        <f t="shared" si="5"/>
        <v>9.5055555555555546</v>
      </c>
      <c r="R38" s="51"/>
      <c r="S38" s="51">
        <v>37.9</v>
      </c>
      <c r="T38" s="58">
        <f t="shared" si="6"/>
        <v>10.527777777777777</v>
      </c>
      <c r="U38" s="51"/>
      <c r="V38" s="51">
        <v>48.67</v>
      </c>
      <c r="W38" s="58">
        <f t="shared" si="7"/>
        <v>13.519444444444444</v>
      </c>
      <c r="X38" s="43"/>
      <c r="Y38" s="38"/>
      <c r="Z38" s="38"/>
      <c r="AA38" s="38"/>
      <c r="AB38" s="63"/>
      <c r="AC38" s="66">
        <v>151.98699999999999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18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8"/>
      <c r="O39" s="44"/>
      <c r="P39" s="51">
        <v>34.22</v>
      </c>
      <c r="Q39" s="58">
        <f t="shared" si="5"/>
        <v>9.5055555555555546</v>
      </c>
      <c r="R39" s="51"/>
      <c r="S39" s="51">
        <v>37.9</v>
      </c>
      <c r="T39" s="58">
        <f t="shared" si="6"/>
        <v>10.527777777777777</v>
      </c>
      <c r="U39" s="51"/>
      <c r="V39" s="51">
        <v>48.67</v>
      </c>
      <c r="W39" s="58">
        <f t="shared" si="7"/>
        <v>13.519444444444444</v>
      </c>
      <c r="X39" s="43"/>
      <c r="Y39" s="38"/>
      <c r="Z39" s="38"/>
      <c r="AA39" s="38"/>
      <c r="AB39" s="63"/>
      <c r="AC39" s="66">
        <v>124.194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x14ac:dyDescent="0.25">
      <c r="A40" s="18">
        <v>30</v>
      </c>
      <c r="B40" s="23"/>
      <c r="C40" s="9"/>
      <c r="D40" s="9"/>
      <c r="E40" s="9"/>
      <c r="F40" s="9"/>
      <c r="G40" s="9"/>
      <c r="H40" s="9"/>
      <c r="I40" s="9"/>
      <c r="J40" s="9"/>
      <c r="K40" s="9"/>
      <c r="L40" s="9"/>
      <c r="M40" s="20"/>
      <c r="N40" s="18"/>
      <c r="O40" s="44"/>
      <c r="P40" s="51">
        <v>34.22</v>
      </c>
      <c r="Q40" s="58">
        <f t="shared" si="5"/>
        <v>9.5055555555555546</v>
      </c>
      <c r="R40" s="51"/>
      <c r="S40" s="51">
        <v>37.9</v>
      </c>
      <c r="T40" s="58">
        <f t="shared" si="6"/>
        <v>10.527777777777777</v>
      </c>
      <c r="U40" s="51"/>
      <c r="V40" s="51">
        <v>48.67</v>
      </c>
      <c r="W40" s="58">
        <f t="shared" si="7"/>
        <v>13.519444444444444</v>
      </c>
      <c r="X40" s="43"/>
      <c r="Y40" s="38"/>
      <c r="Z40" s="38"/>
      <c r="AA40" s="38"/>
      <c r="AB40" s="63"/>
      <c r="AC40" s="66">
        <v>158.76300000000001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19">
        <v>31</v>
      </c>
      <c r="B41" s="2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19"/>
      <c r="O41" s="59"/>
      <c r="P41" s="51">
        <v>34.22</v>
      </c>
      <c r="Q41" s="58">
        <f t="shared" si="5"/>
        <v>9.5055555555555546</v>
      </c>
      <c r="R41" s="51"/>
      <c r="S41" s="51">
        <v>37.9</v>
      </c>
      <c r="T41" s="58">
        <f t="shared" si="6"/>
        <v>10.527777777777777</v>
      </c>
      <c r="U41" s="51"/>
      <c r="V41" s="51">
        <v>48.67</v>
      </c>
      <c r="W41" s="58">
        <f t="shared" si="7"/>
        <v>13.519444444444444</v>
      </c>
      <c r="X41" s="60"/>
      <c r="Y41" s="61"/>
      <c r="Z41" s="61"/>
      <c r="AA41" s="62"/>
      <c r="AB41" s="65"/>
      <c r="AC41" s="67">
        <v>156.30500000000001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112" t="s">
        <v>24</v>
      </c>
      <c r="B42" s="112"/>
      <c r="C42" s="112"/>
      <c r="D42" s="112"/>
      <c r="E42" s="112"/>
      <c r="F42" s="112"/>
      <c r="G42" s="112"/>
      <c r="H42" s="113"/>
      <c r="I42" s="114" t="s">
        <v>22</v>
      </c>
      <c r="J42" s="115"/>
      <c r="K42" s="25">
        <v>0</v>
      </c>
      <c r="L42" s="116" t="s">
        <v>23</v>
      </c>
      <c r="M42" s="117"/>
      <c r="N42" s="26">
        <v>0</v>
      </c>
      <c r="O42" s="118">
        <f>SUMPRODUCT(O11:O41,AC11:AC41)/SUM(AC11:AC41)</f>
        <v>0</v>
      </c>
      <c r="P42" s="108">
        <f>SUMPRODUCT(P11:P41,AC11:AC41)/SUM(AC11:AC41)</f>
        <v>34.032554013434137</v>
      </c>
      <c r="Q42" s="106">
        <f>SUMPRODUCT(Q11:Q41,AC11:AC41)/SUM(AC11:AC41)</f>
        <v>9.4534872259539249</v>
      </c>
      <c r="R42" s="108">
        <f>SUMPRODUCT(R11:R41,AC11:AC41)/SUM(AC11:AC41)</f>
        <v>0</v>
      </c>
      <c r="S42" s="108">
        <f>SUMPRODUCT(S11:S41,AC11:AC41)/SUM(AC11:AC41)</f>
        <v>37.697534241898545</v>
      </c>
      <c r="T42" s="110">
        <f>SUMPRODUCT(T11:T41,AC11:AC41)/SUM(AC11:AC41)</f>
        <v>10.471537289416263</v>
      </c>
      <c r="U42" s="14"/>
      <c r="V42" s="8"/>
      <c r="W42" s="8"/>
      <c r="X42" s="8"/>
      <c r="Y42" s="8"/>
      <c r="Z42" s="8"/>
      <c r="AA42" s="97" t="s">
        <v>45</v>
      </c>
      <c r="AB42" s="98"/>
      <c r="AC42" s="27">
        <v>5328.3909999999996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99" t="s">
        <v>3</v>
      </c>
      <c r="I43" s="100"/>
      <c r="J43" s="100"/>
      <c r="K43" s="100"/>
      <c r="L43" s="100"/>
      <c r="M43" s="100"/>
      <c r="N43" s="101"/>
      <c r="O43" s="119"/>
      <c r="P43" s="109"/>
      <c r="Q43" s="107"/>
      <c r="R43" s="109"/>
      <c r="S43" s="109"/>
      <c r="T43" s="111"/>
      <c r="U43" s="14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33" t="s">
        <v>49</v>
      </c>
      <c r="S45" s="33"/>
      <c r="T45" s="33"/>
      <c r="U45" s="33"/>
      <c r="V45" s="33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33" t="s">
        <v>53</v>
      </c>
      <c r="S47" s="33"/>
      <c r="T47" s="33"/>
      <c r="U47" s="33"/>
      <c r="V47" s="33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33" t="s">
        <v>54</v>
      </c>
      <c r="S49" s="33"/>
      <c r="T49" s="33"/>
      <c r="U49" s="33"/>
      <c r="V49" s="33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P42:P43"/>
    <mergeCell ref="L9:L10"/>
    <mergeCell ref="G9:G10"/>
    <mergeCell ref="A7:A10"/>
    <mergeCell ref="M9:M10"/>
    <mergeCell ref="K9:K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X7:X10"/>
    <mergeCell ref="L2:AC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D9:D10"/>
    <mergeCell ref="E9:E10"/>
    <mergeCell ref="F9:F10"/>
    <mergeCell ref="H9:H10"/>
    <mergeCell ref="I9:I10"/>
    <mergeCell ref="J9:J10"/>
    <mergeCell ref="Y7:Y10"/>
    <mergeCell ref="R9:R10"/>
    <mergeCell ref="O9:O10"/>
    <mergeCell ref="P9:P10"/>
    <mergeCell ref="Q9:Q10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2017-01-05T10:11:54Z</cp:lastPrinted>
  <dcterms:created xsi:type="dcterms:W3CDTF">2016-10-07T07:24:19Z</dcterms:created>
  <dcterms:modified xsi:type="dcterms:W3CDTF">2017-01-05T10:12:15Z</dcterms:modified>
</cp:coreProperties>
</file>