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W17" i="4"/>
  <c r="T17" i="4"/>
  <c r="Q17" i="4"/>
  <c r="W16" i="4"/>
  <c r="T16" i="4"/>
  <c r="Q16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32" i="4"/>
  <c r="T32" i="4"/>
  <c r="Q32" i="4"/>
  <c r="T42" i="4"/>
  <c r="S42" i="4"/>
  <c r="R42" i="4"/>
  <c r="P42" i="4"/>
  <c r="O42" i="4"/>
  <c r="AD41" i="4"/>
  <c r="AE41" i="4"/>
  <c r="AD40" i="4"/>
  <c r="AE40" i="4"/>
  <c r="AD39" i="4"/>
  <c r="AE39" i="4"/>
  <c r="AD38" i="4"/>
  <c r="AE38" i="4"/>
  <c r="AD37" i="4"/>
  <c r="AE37" i="4"/>
  <c r="AD36" i="4"/>
  <c r="AE36" i="4"/>
  <c r="AD35" i="4"/>
  <c r="AE35" i="4"/>
  <c r="AD34" i="4"/>
  <c r="AE34" i="4"/>
  <c r="AD33" i="4"/>
  <c r="AE33" i="4"/>
  <c r="AD32" i="4"/>
  <c r="AE32" i="4"/>
  <c r="AD31" i="4"/>
  <c r="AE31" i="4"/>
  <c r="AD30" i="4"/>
  <c r="AE30" i="4"/>
  <c r="AD29" i="4"/>
  <c r="AE29" i="4"/>
  <c r="AD28" i="4"/>
  <c r="AE28" i="4"/>
  <c r="AD27" i="4"/>
  <c r="AE27" i="4"/>
  <c r="AD26" i="4"/>
  <c r="AE26" i="4"/>
  <c r="AD25" i="4"/>
  <c r="AE25" i="4"/>
  <c r="AD24" i="4"/>
  <c r="AE24" i="4"/>
  <c r="AD23" i="4"/>
  <c r="AE23" i="4"/>
  <c r="AD22" i="4"/>
  <c r="AE22" i="4"/>
  <c r="AD21" i="4"/>
  <c r="AE21" i="4"/>
  <c r="AD20" i="4"/>
  <c r="AE20" i="4"/>
  <c r="AD19" i="4"/>
  <c r="AE19" i="4"/>
  <c r="AD18" i="4"/>
  <c r="AE18" i="4"/>
  <c r="AD17" i="4"/>
  <c r="AE17" i="4"/>
  <c r="AD16" i="4"/>
  <c r="AE16" i="4"/>
  <c r="AD15" i="4"/>
  <c r="AE15" i="4"/>
  <c r="AD14" i="4"/>
  <c r="AE14" i="4"/>
  <c r="AD13" i="4"/>
  <c r="AE13" i="4"/>
  <c r="AD12" i="4"/>
  <c r="AE12" i="4"/>
  <c r="AD11" i="4"/>
  <c r="AE11" i="4"/>
  <c r="Q42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<sst xmlns="http://schemas.openxmlformats.org/spreadsheetml/2006/main" count="67" uniqueCount="61">
  <si>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</si>
  <si>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</si>
  <si>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</si>
  <si>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</si>
  <si>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</si>
  <si>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</si>
  <si>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</si>
  <si>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</si>
  <si>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</si>
  <si>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</si>
  <si>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</si>
  <si>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</si>
  <si>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</si>
  <si>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</si>
  <si>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</si>
  <si>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</si>
  <si>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</si>
  <si>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</si>
  <si>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</si>
  <si>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</si>
  <si>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</si>
  <si>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</si>
  <si>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</si>
  <si>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</si>
  <si>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</si>
  <si>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</si>
  <si>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</si>
  <si>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</si>
  <si>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</si>
  <si>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</si>
  <si>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</si>
  <si>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</si>
  <si>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</si>
  <si>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</si>
  <si>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</si>
  <si>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</si>
  <si>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</si>
  <si>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</si>
  <si>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</si>
  <si>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</si>
  <si>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</si>
  <si>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</si>
  <si>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</si>
  <si>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</si>
  <si>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</si>
  <si>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</si>
  <si>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</si>
  <si>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</si>
  <si>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</si>
  <si>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</si>
  <si>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</si>
  <si>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</si>
  <si>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</si>
  <si>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</si>
  <si>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</si>
  <si>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</si>
  <si>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</si>
  <si>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</si>
  <si>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переданого </t>
    </r>
    <r>
      <rPr>
        <b/>
        <sz val="11"/>
        <color indexed="8"/>
        <rFont val="Times New Roman"/>
        <family val="1"/>
        <charset val="204"/>
      </rPr>
      <t>Сєвєродонецьким ЛВУМГ</t>
    </r>
    <r>
      <rPr>
        <sz val="11"/>
        <color indexed="8"/>
        <rFont val="Times New Roman"/>
        <family val="1"/>
        <charset val="204"/>
      </rPr>
      <t xml:space="preserve"> та прийнятого </t>
    </r>
    <r>
      <rPr>
        <b/>
        <sz val="11"/>
        <color indexed="8"/>
        <rFont val="Times New Roman"/>
        <family val="1"/>
        <charset val="204"/>
      </rPr>
      <t>ПАТ "Луганськгаз"</t>
    </r>
    <r>
      <rPr>
        <b/>
        <u/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по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ГРС  Смолянинове,Федчине,Чабанівка</t>
    </r>
  </si>
  <si>
    <r>
      <t xml:space="preserve"> </t>
    </r>
    <r>
      <rPr>
        <b/>
        <sz val="11"/>
        <color indexed="8"/>
        <rFont val="Times New Roman"/>
        <family val="1"/>
        <charset val="204"/>
      </rPr>
      <t>Підгорівка,Нова Астрахань</t>
    </r>
    <r>
      <rPr>
        <sz val="11"/>
        <color indexed="8"/>
        <rFont val="Times New Roman"/>
        <family val="1"/>
        <charset val="204"/>
      </rPr>
      <t xml:space="preserve">              маршрут </t>
    </r>
    <r>
      <rPr>
        <b/>
        <u/>
        <sz val="11"/>
        <color indexed="8"/>
        <rFont val="Times New Roman"/>
        <family val="1"/>
        <charset val="204"/>
      </rPr>
      <t>№ 651</t>
    </r>
  </si>
  <si>
    <r>
      <t xml:space="preserve">                        з газопроводу </t>
    </r>
    <r>
      <rPr>
        <b/>
        <sz val="11"/>
        <color indexed="8"/>
        <rFont val="Times New Roman"/>
        <family val="1"/>
        <charset val="204"/>
      </rPr>
      <t>Новопсков -Краматорськ</t>
    </r>
    <r>
      <rPr>
        <sz val="11"/>
        <color indexed="8"/>
        <rFont val="Times New Roman"/>
        <family val="1"/>
        <charset val="204"/>
      </rPr>
      <t xml:space="preserve">     за період з  </t>
    </r>
    <r>
      <rPr>
        <b/>
        <u/>
        <sz val="11"/>
        <color indexed="8"/>
        <rFont val="Times New Roman"/>
        <family val="1"/>
        <charset val="204"/>
      </rPr>
      <t xml:space="preserve"> 01.12.2016р. по  31.12.2016р.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</si>
</sst>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Times New Roman Cyr"/>
      <charset val="204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8"/>
      <color indexed="9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name val="Times New Roman Cyr"/>
      <charset val="204"/>
    </font>
    <font>
      <sz val="8"/>
      <color theme="0"/>
      <name val="Times New Roman"/>
      <family val="1"/>
      <charset val="204"/>
    </font>
    <font>
      <sz val="8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Protection="1">
      <protection locked="0"/>
    </xf>
    <xf numFmtId="164" fontId="2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7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>
      <alignment horizontal="center" vertical="center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8" xfId="0" applyNumberFormat="1" applyBorder="1"/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4" fontId="2" fillId="0" borderId="19" xfId="0" applyNumberFormat="1" applyFont="1" applyBorder="1" applyAlignment="1" applyProtection="1">
      <alignment horizontal="center" wrapText="1"/>
      <protection locked="0"/>
    </xf>
    <xf numFmtId="4" fontId="2" fillId="0" borderId="18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35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43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4" xfId="0" applyFont="1" applyFill="1" applyBorder="1" applyProtection="1">
      <protection locked="0"/>
    </xf>
    <xf numFmtId="2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4" fontId="2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4" xfId="0" applyFont="1" applyFill="1" applyBorder="1" applyProtection="1">
      <protection locked="0"/>
    </xf>
    <xf numFmtId="2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47" xfId="0" applyFont="1" applyFill="1" applyBorder="1" applyAlignment="1">
      <alignment horizontal="center" vertical="center"/>
    </xf>
    <xf numFmtId="2" fontId="20" fillId="0" borderId="1" xfId="0" applyNumberFormat="1" applyFont="1" applyBorder="1" applyAlignment="1" applyProtection="1">
      <alignment horizontal="center" vertical="center" wrapText="1"/>
    </xf>
    <xf numFmtId="2" fontId="16" fillId="0" borderId="1" xfId="0" applyNumberFormat="1" applyFont="1" applyBorder="1" applyAlignment="1" applyProtection="1">
      <alignment horizontal="center" vertical="center" wrapText="1"/>
    </xf>
    <xf numFmtId="4" fontId="20" fillId="0" borderId="7" xfId="0" applyNumberFormat="1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4" fontId="16" fillId="0" borderId="7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" fontId="2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4" xfId="0" applyFont="1" applyFill="1" applyBorder="1" applyProtection="1">
      <protection locked="0"/>
    </xf>
    <xf numFmtId="2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zoomScaleNormal="100" zoomScaleSheetLayoutView="100" workbookViewId="0">
      <selection activeCell="J12" sqref="J1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4" t="s">
        <v>20</v>
      </c>
      <c r="B1" s="34"/>
      <c r="C1" s="34"/>
      <c r="D1" s="34"/>
      <c r="E1" s="34"/>
      <c r="F1" s="34"/>
      <c r="G1" s="34"/>
      <c r="H1" s="34"/>
      <c r="K1" s="10"/>
      <c r="L1" s="10"/>
      <c r="M1" s="32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34" t="s">
        <v>55</v>
      </c>
      <c r="B2" s="34"/>
      <c r="C2" s="34"/>
      <c r="D2" s="34"/>
      <c r="E2" s="34"/>
      <c r="F2" s="34"/>
      <c r="G2" s="34"/>
      <c r="H2" s="34"/>
      <c r="I2" s="37"/>
      <c r="J2" s="37"/>
      <c r="K2" s="2"/>
      <c r="L2" s="89" t="s">
        <v>58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1"/>
    </row>
    <row r="3" spans="1:34" ht="13.5" customHeight="1" x14ac:dyDescent="0.25">
      <c r="A3" s="33" t="s">
        <v>56</v>
      </c>
      <c r="B3" s="34"/>
      <c r="C3" s="34"/>
      <c r="D3" s="34"/>
      <c r="E3" s="34"/>
      <c r="F3" s="34"/>
      <c r="G3" s="34"/>
      <c r="H3" s="34"/>
      <c r="I3" s="37"/>
      <c r="J3" s="37"/>
      <c r="K3" s="11"/>
      <c r="L3" s="10" t="s">
        <v>59</v>
      </c>
      <c r="M3" s="10"/>
      <c r="N3" s="35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34" x14ac:dyDescent="0.25">
      <c r="A4" s="34" t="s">
        <v>21</v>
      </c>
      <c r="B4" s="34"/>
      <c r="C4" s="34"/>
      <c r="D4" s="34"/>
      <c r="E4" s="34"/>
      <c r="F4" s="34"/>
      <c r="G4" s="34"/>
      <c r="H4" s="34"/>
      <c r="I4" s="37"/>
      <c r="K4" s="39" t="s">
        <v>60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34" x14ac:dyDescent="0.25">
      <c r="A5" s="34" t="s">
        <v>57</v>
      </c>
      <c r="B5" s="34"/>
      <c r="C5" s="34"/>
      <c r="D5" s="34"/>
      <c r="E5" s="34"/>
      <c r="F5" s="34"/>
      <c r="G5" s="34"/>
      <c r="H5" s="34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34" ht="5.25" customHeight="1" thickBot="1" x14ac:dyDescent="0.3"/>
    <row r="7" spans="1:34" ht="26.25" customHeight="1" thickBot="1" x14ac:dyDescent="0.3">
      <c r="A7" s="64" t="s">
        <v>0</v>
      </c>
      <c r="B7" s="98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98" t="s">
        <v>30</v>
      </c>
      <c r="O7" s="99"/>
      <c r="P7" s="99"/>
      <c r="Q7" s="99"/>
      <c r="R7" s="99"/>
      <c r="S7" s="99"/>
      <c r="T7" s="99"/>
      <c r="U7" s="99"/>
      <c r="V7" s="99"/>
      <c r="W7" s="100"/>
      <c r="X7" s="108" t="s">
        <v>25</v>
      </c>
      <c r="Y7" s="110" t="s">
        <v>2</v>
      </c>
      <c r="Z7" s="92" t="s">
        <v>17</v>
      </c>
      <c r="AA7" s="92" t="s">
        <v>18</v>
      </c>
      <c r="AB7" s="68" t="s">
        <v>19</v>
      </c>
      <c r="AC7" s="64" t="s">
        <v>16</v>
      </c>
    </row>
    <row r="8" spans="1:34" ht="16.5" customHeight="1" thickBot="1" x14ac:dyDescent="0.3">
      <c r="A8" s="65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95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19"/>
      <c r="X8" s="109"/>
      <c r="Y8" s="111"/>
      <c r="Z8" s="93"/>
      <c r="AA8" s="93"/>
      <c r="AB8" s="69"/>
      <c r="AC8" s="94"/>
    </row>
    <row r="9" spans="1:34" ht="15" customHeight="1" x14ac:dyDescent="0.25">
      <c r="A9" s="65"/>
      <c r="B9" s="106" t="s">
        <v>33</v>
      </c>
      <c r="C9" s="60" t="s">
        <v>34</v>
      </c>
      <c r="D9" s="60" t="s">
        <v>35</v>
      </c>
      <c r="E9" s="60" t="s">
        <v>40</v>
      </c>
      <c r="F9" s="60" t="s">
        <v>41</v>
      </c>
      <c r="G9" s="60" t="s">
        <v>38</v>
      </c>
      <c r="H9" s="60" t="s">
        <v>42</v>
      </c>
      <c r="I9" s="60" t="s">
        <v>39</v>
      </c>
      <c r="J9" s="60" t="s">
        <v>37</v>
      </c>
      <c r="K9" s="60" t="s">
        <v>36</v>
      </c>
      <c r="L9" s="60" t="s">
        <v>43</v>
      </c>
      <c r="M9" s="66" t="s">
        <v>44</v>
      </c>
      <c r="N9" s="96"/>
      <c r="O9" s="112" t="s">
        <v>31</v>
      </c>
      <c r="P9" s="114" t="s">
        <v>10</v>
      </c>
      <c r="Q9" s="68" t="s">
        <v>11</v>
      </c>
      <c r="R9" s="106" t="s">
        <v>32</v>
      </c>
      <c r="S9" s="60" t="s">
        <v>12</v>
      </c>
      <c r="T9" s="66" t="s">
        <v>13</v>
      </c>
      <c r="U9" s="75" t="s">
        <v>27</v>
      </c>
      <c r="V9" s="60" t="s">
        <v>14</v>
      </c>
      <c r="W9" s="66" t="s">
        <v>15</v>
      </c>
      <c r="X9" s="109"/>
      <c r="Y9" s="111"/>
      <c r="Z9" s="93"/>
      <c r="AA9" s="93"/>
      <c r="AB9" s="69"/>
      <c r="AC9" s="94"/>
    </row>
    <row r="10" spans="1:34" ht="92.25" customHeight="1" x14ac:dyDescent="0.25">
      <c r="A10" s="65"/>
      <c r="B10" s="10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7"/>
      <c r="N10" s="97"/>
      <c r="O10" s="113"/>
      <c r="P10" s="115"/>
      <c r="Q10" s="69"/>
      <c r="R10" s="107"/>
      <c r="S10" s="61"/>
      <c r="T10" s="67"/>
      <c r="U10" s="76"/>
      <c r="V10" s="61"/>
      <c r="W10" s="67"/>
      <c r="X10" s="109"/>
      <c r="Y10" s="111"/>
      <c r="Z10" s="93"/>
      <c r="AA10" s="93"/>
      <c r="AB10" s="69"/>
      <c r="AC10" s="94"/>
    </row>
    <row r="11" spans="1:34" x14ac:dyDescent="0.25">
      <c r="A11" s="21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0"/>
      <c r="O11" s="30"/>
      <c r="P11" s="140">
        <v>33.950000000000003</v>
      </c>
      <c r="Q11" s="141">
        <v>9.43</v>
      </c>
      <c r="R11" s="142"/>
      <c r="S11" s="143">
        <v>37.58</v>
      </c>
      <c r="T11" s="141">
        <v>10.44</v>
      </c>
      <c r="U11" s="144"/>
      <c r="V11" s="145">
        <v>47.05</v>
      </c>
      <c r="W11" s="141">
        <v>13.07</v>
      </c>
      <c r="X11" s="42"/>
      <c r="Y11" s="41"/>
      <c r="Z11" s="41"/>
      <c r="AA11" s="41"/>
      <c r="AB11" s="55"/>
      <c r="AC11" s="58">
        <v>88.326999999999998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1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1"/>
      <c r="O12" s="15"/>
      <c r="P12" s="140">
        <v>33.950000000000003</v>
      </c>
      <c r="Q12" s="141">
        <v>9.43</v>
      </c>
      <c r="R12" s="142"/>
      <c r="S12" s="143">
        <v>37.58</v>
      </c>
      <c r="T12" s="141">
        <v>10.44</v>
      </c>
      <c r="U12" s="144"/>
      <c r="V12" s="145">
        <v>47.05</v>
      </c>
      <c r="W12" s="141">
        <v>13.07</v>
      </c>
      <c r="X12" s="42"/>
      <c r="Y12" s="41"/>
      <c r="Z12" s="41"/>
      <c r="AA12" s="41"/>
      <c r="AB12" s="55"/>
      <c r="AC12" s="58">
        <v>85.441000000000003</v>
      </c>
      <c r="AD12" s="12">
        <f t="shared" ref="AD12:AD41" si="0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1">
        <v>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1"/>
      <c r="P13" s="140">
        <v>33.950000000000003</v>
      </c>
      <c r="Q13" s="141">
        <v>9.43</v>
      </c>
      <c r="R13" s="142"/>
      <c r="S13" s="143">
        <v>37.58</v>
      </c>
      <c r="T13" s="141">
        <v>10.44</v>
      </c>
      <c r="U13" s="144"/>
      <c r="V13" s="145">
        <v>47.05</v>
      </c>
      <c r="W13" s="141">
        <v>13.07</v>
      </c>
      <c r="X13" s="41"/>
      <c r="Y13" s="41"/>
      <c r="Z13" s="41"/>
      <c r="AA13" s="41"/>
      <c r="AB13" s="56"/>
      <c r="AC13" s="58">
        <v>83.897999999999996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1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1"/>
      <c r="O14" s="14"/>
      <c r="P14" s="140">
        <v>33.950000000000003</v>
      </c>
      <c r="Q14" s="141">
        <v>9.43</v>
      </c>
      <c r="R14" s="142"/>
      <c r="S14" s="143">
        <v>37.58</v>
      </c>
      <c r="T14" s="141">
        <v>10.44</v>
      </c>
      <c r="U14" s="144"/>
      <c r="V14" s="145">
        <v>47.05</v>
      </c>
      <c r="W14" s="141">
        <v>13.07</v>
      </c>
      <c r="X14" s="42"/>
      <c r="Y14" s="41"/>
      <c r="Z14" s="41"/>
      <c r="AA14" s="41"/>
      <c r="AB14" s="55"/>
      <c r="AC14" s="58">
        <v>87.68</v>
      </c>
      <c r="AD14" s="12">
        <f t="shared" si="0"/>
        <v>0</v>
      </c>
      <c r="AE14" s="13" t="str">
        <f t="shared" ref="AE14:AE41" si="1">IF(AD14=100,"ОК"," ")</f>
        <v xml:space="preserve"> </v>
      </c>
      <c r="AF14" s="7"/>
      <c r="AG14" s="7"/>
      <c r="AH14" s="7"/>
    </row>
    <row r="15" spans="1:34" x14ac:dyDescent="0.25">
      <c r="A15" s="21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1"/>
      <c r="O15" s="14"/>
      <c r="P15" s="140">
        <v>33.950000000000003</v>
      </c>
      <c r="Q15" s="141">
        <v>9.43</v>
      </c>
      <c r="R15" s="142"/>
      <c r="S15" s="143">
        <v>37.58</v>
      </c>
      <c r="T15" s="141">
        <v>10.44</v>
      </c>
      <c r="U15" s="144"/>
      <c r="V15" s="145">
        <v>47.05</v>
      </c>
      <c r="W15" s="141">
        <v>13.07</v>
      </c>
      <c r="X15" s="42"/>
      <c r="Y15" s="41"/>
      <c r="Z15" s="41"/>
      <c r="AA15" s="41"/>
      <c r="AB15" s="55"/>
      <c r="AC15" s="58">
        <v>93.043000000000006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x14ac:dyDescent="0.25">
      <c r="A16" s="21">
        <v>6</v>
      </c>
      <c r="B16" s="44">
        <v>88.326899999999995</v>
      </c>
      <c r="C16" s="44">
        <v>3.5991</v>
      </c>
      <c r="D16" s="44">
        <v>1.5058</v>
      </c>
      <c r="E16" s="44">
        <v>0.21099999999999999</v>
      </c>
      <c r="F16" s="44">
        <v>0.3931</v>
      </c>
      <c r="G16" s="44">
        <v>3.04E-2</v>
      </c>
      <c r="H16" s="44">
        <v>9.6500000000000002E-2</v>
      </c>
      <c r="I16" s="44">
        <v>7.8899999999999998E-2</v>
      </c>
      <c r="J16" s="44">
        <v>9.4799999999999995E-2</v>
      </c>
      <c r="K16" s="44">
        <v>9.1999999999999998E-3</v>
      </c>
      <c r="L16" s="44">
        <v>3.3851</v>
      </c>
      <c r="M16" s="44">
        <v>2.2692000000000001</v>
      </c>
      <c r="N16" s="44">
        <v>0.76859999999999995</v>
      </c>
      <c r="O16" s="14"/>
      <c r="P16" s="116">
        <v>34.06</v>
      </c>
      <c r="Q16" s="117">
        <f>P16/3.6</f>
        <v>9.4611111111111121</v>
      </c>
      <c r="R16" s="118"/>
      <c r="S16" s="119">
        <v>37.700000000000003</v>
      </c>
      <c r="T16" s="117">
        <f>S16/3.6</f>
        <v>10.472222222222223</v>
      </c>
      <c r="U16" s="120"/>
      <c r="V16" s="121">
        <v>47.19</v>
      </c>
      <c r="W16" s="117">
        <f>V16/3.6</f>
        <v>13.108333333333333</v>
      </c>
      <c r="X16" s="122"/>
      <c r="Y16" s="15"/>
      <c r="Z16" s="15"/>
      <c r="AA16" s="15"/>
      <c r="AB16" s="123"/>
      <c r="AC16" s="58">
        <v>91.275999999999996</v>
      </c>
      <c r="AD16" s="12">
        <f t="shared" si="0"/>
        <v>100</v>
      </c>
      <c r="AE16" s="13" t="str">
        <f t="shared" si="1"/>
        <v>ОК</v>
      </c>
      <c r="AF16" s="7"/>
      <c r="AG16" s="7"/>
      <c r="AH16" s="7"/>
    </row>
    <row r="17" spans="1:34" x14ac:dyDescent="0.25">
      <c r="A17" s="21">
        <v>7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5"/>
      <c r="P17" s="125">
        <v>34.06</v>
      </c>
      <c r="Q17" s="126">
        <f>P17/3.6</f>
        <v>9.4611111111111121</v>
      </c>
      <c r="R17" s="127"/>
      <c r="S17" s="128">
        <v>37.700000000000003</v>
      </c>
      <c r="T17" s="126">
        <f>S17/3.6</f>
        <v>10.472222222222223</v>
      </c>
      <c r="U17" s="129"/>
      <c r="V17" s="130">
        <v>47.19</v>
      </c>
      <c r="W17" s="126">
        <f>V17/3.6</f>
        <v>13.108333333333333</v>
      </c>
      <c r="X17" s="15"/>
      <c r="Y17" s="15"/>
      <c r="Z17" s="15"/>
      <c r="AA17" s="15"/>
      <c r="AB17" s="131"/>
      <c r="AC17" s="58">
        <v>97.332999999999998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x14ac:dyDescent="0.25">
      <c r="A18" s="21">
        <v>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5"/>
      <c r="P18" s="125">
        <v>34.06</v>
      </c>
      <c r="Q18" s="132">
        <f>P18/3.6</f>
        <v>9.4611111111111121</v>
      </c>
      <c r="R18" s="125"/>
      <c r="S18" s="128">
        <v>37.700000000000003</v>
      </c>
      <c r="T18" s="132">
        <f>S18/3.6</f>
        <v>10.472222222222223</v>
      </c>
      <c r="U18" s="125"/>
      <c r="V18" s="130">
        <v>47.19</v>
      </c>
      <c r="W18" s="132">
        <f>V18/3.6</f>
        <v>13.108333333333333</v>
      </c>
      <c r="X18" s="122"/>
      <c r="Y18" s="15"/>
      <c r="Z18" s="15"/>
      <c r="AA18" s="15"/>
      <c r="AB18" s="131"/>
      <c r="AC18" s="58">
        <v>97.980999999999995</v>
      </c>
      <c r="AD18" s="12">
        <f t="shared" si="0"/>
        <v>0</v>
      </c>
      <c r="AE18" s="13" t="str">
        <f t="shared" si="1"/>
        <v xml:space="preserve"> </v>
      </c>
      <c r="AF18" s="7"/>
      <c r="AG18" s="7"/>
      <c r="AH18" s="7"/>
    </row>
    <row r="19" spans="1:34" x14ac:dyDescent="0.25">
      <c r="A19" s="21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1"/>
      <c r="O19" s="14"/>
      <c r="P19" s="125">
        <v>34.06</v>
      </c>
      <c r="Q19" s="132">
        <f t="shared" ref="Q19:Q31" si="2">P19/3.6</f>
        <v>9.4611111111111121</v>
      </c>
      <c r="R19" s="125"/>
      <c r="S19" s="128">
        <v>37.700000000000003</v>
      </c>
      <c r="T19" s="132">
        <f t="shared" ref="T19:T31" si="3">S19/3.6</f>
        <v>10.472222222222223</v>
      </c>
      <c r="U19" s="125"/>
      <c r="V19" s="130">
        <v>47.19</v>
      </c>
      <c r="W19" s="132">
        <f t="shared" ref="W19:W31" si="4">V19/3.6</f>
        <v>13.108333333333333</v>
      </c>
      <c r="X19" s="122"/>
      <c r="Y19" s="15"/>
      <c r="Z19" s="15"/>
      <c r="AA19" s="15"/>
      <c r="AB19" s="123"/>
      <c r="AC19" s="58">
        <v>80.614999999999995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x14ac:dyDescent="0.25">
      <c r="A20" s="21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1"/>
      <c r="O20" s="14"/>
      <c r="P20" s="125">
        <v>34.06</v>
      </c>
      <c r="Q20" s="132">
        <f t="shared" si="2"/>
        <v>9.4611111111111121</v>
      </c>
      <c r="R20" s="125"/>
      <c r="S20" s="128">
        <v>37.700000000000003</v>
      </c>
      <c r="T20" s="132">
        <f t="shared" si="3"/>
        <v>10.472222222222223</v>
      </c>
      <c r="U20" s="125"/>
      <c r="V20" s="130">
        <v>47.19</v>
      </c>
      <c r="W20" s="132">
        <f t="shared" si="4"/>
        <v>13.108333333333333</v>
      </c>
      <c r="X20" s="122"/>
      <c r="Y20" s="15"/>
      <c r="Z20" s="15"/>
      <c r="AA20" s="15"/>
      <c r="AB20" s="123"/>
      <c r="AC20" s="58">
        <v>76.88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x14ac:dyDescent="0.25">
      <c r="A21" s="21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1"/>
      <c r="O21" s="14"/>
      <c r="P21" s="125">
        <v>34.06</v>
      </c>
      <c r="Q21" s="132">
        <f t="shared" si="2"/>
        <v>9.4611111111111121</v>
      </c>
      <c r="R21" s="125"/>
      <c r="S21" s="128">
        <v>37.700000000000003</v>
      </c>
      <c r="T21" s="132">
        <f t="shared" si="3"/>
        <v>10.472222222222223</v>
      </c>
      <c r="U21" s="125"/>
      <c r="V21" s="130">
        <v>47.19</v>
      </c>
      <c r="W21" s="132">
        <f t="shared" si="4"/>
        <v>13.108333333333333</v>
      </c>
      <c r="X21" s="122"/>
      <c r="Y21" s="15"/>
      <c r="Z21" s="15"/>
      <c r="AA21" s="15"/>
      <c r="AB21" s="123"/>
      <c r="AC21" s="58">
        <v>80.980999999999995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x14ac:dyDescent="0.25">
      <c r="A22" s="21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1"/>
      <c r="O22" s="14"/>
      <c r="P22" s="125">
        <v>34.06</v>
      </c>
      <c r="Q22" s="132">
        <f t="shared" si="2"/>
        <v>9.4611111111111121</v>
      </c>
      <c r="R22" s="125"/>
      <c r="S22" s="128">
        <v>37.700000000000003</v>
      </c>
      <c r="T22" s="132">
        <f t="shared" si="3"/>
        <v>10.472222222222223</v>
      </c>
      <c r="U22" s="125"/>
      <c r="V22" s="130">
        <v>47.19</v>
      </c>
      <c r="W22" s="132">
        <f t="shared" si="4"/>
        <v>13.108333333333333</v>
      </c>
      <c r="X22" s="122"/>
      <c r="Y22" s="15"/>
      <c r="Z22" s="15"/>
      <c r="AA22" s="15"/>
      <c r="AB22" s="123"/>
      <c r="AC22" s="58">
        <v>84.861999999999995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x14ac:dyDescent="0.25">
      <c r="A23" s="21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1"/>
      <c r="O23" s="14"/>
      <c r="P23" s="125">
        <v>34.06</v>
      </c>
      <c r="Q23" s="132">
        <f t="shared" si="2"/>
        <v>9.4611111111111121</v>
      </c>
      <c r="R23" s="125"/>
      <c r="S23" s="128">
        <v>37.700000000000003</v>
      </c>
      <c r="T23" s="132">
        <f t="shared" si="3"/>
        <v>10.472222222222223</v>
      </c>
      <c r="U23" s="125"/>
      <c r="V23" s="130">
        <v>47.19</v>
      </c>
      <c r="W23" s="132">
        <f t="shared" si="4"/>
        <v>13.108333333333333</v>
      </c>
      <c r="X23" s="122"/>
      <c r="Y23" s="15"/>
      <c r="Z23" s="15"/>
      <c r="AA23" s="15"/>
      <c r="AB23" s="123"/>
      <c r="AC23" s="58">
        <v>99.823999999999998</v>
      </c>
      <c r="AD23" s="12">
        <f t="shared" si="0"/>
        <v>0</v>
      </c>
      <c r="AE23" s="13" t="str">
        <f t="shared" si="1"/>
        <v xml:space="preserve"> </v>
      </c>
      <c r="AF23" s="7"/>
      <c r="AG23" s="7"/>
      <c r="AH23" s="7"/>
    </row>
    <row r="24" spans="1:34" x14ac:dyDescent="0.25">
      <c r="A24" s="21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1"/>
      <c r="O24" s="14"/>
      <c r="P24" s="125">
        <v>34.06</v>
      </c>
      <c r="Q24" s="132">
        <f t="shared" si="2"/>
        <v>9.4611111111111121</v>
      </c>
      <c r="R24" s="125"/>
      <c r="S24" s="128">
        <v>37.700000000000003</v>
      </c>
      <c r="T24" s="132">
        <f t="shared" si="3"/>
        <v>10.472222222222223</v>
      </c>
      <c r="U24" s="125"/>
      <c r="V24" s="130">
        <v>47.19</v>
      </c>
      <c r="W24" s="132">
        <f t="shared" si="4"/>
        <v>13.108333333333333</v>
      </c>
      <c r="X24" s="122"/>
      <c r="Y24" s="15"/>
      <c r="Z24" s="15"/>
      <c r="AA24" s="15"/>
      <c r="AB24" s="123"/>
      <c r="AC24" s="58">
        <v>100.238</v>
      </c>
      <c r="AD24" s="12">
        <f t="shared" si="0"/>
        <v>0</v>
      </c>
      <c r="AE24" s="13" t="str">
        <f t="shared" si="1"/>
        <v xml:space="preserve"> </v>
      </c>
      <c r="AF24" s="7"/>
      <c r="AG24" s="7"/>
      <c r="AH24" s="7"/>
    </row>
    <row r="25" spans="1:34" x14ac:dyDescent="0.25">
      <c r="A25" s="21">
        <v>15</v>
      </c>
      <c r="B25" s="44">
        <v>87.425399999999996</v>
      </c>
      <c r="C25" s="44">
        <v>3.6349999999999998</v>
      </c>
      <c r="D25" s="44">
        <v>1.6434</v>
      </c>
      <c r="E25" s="44">
        <v>0.22589999999999999</v>
      </c>
      <c r="F25" s="44">
        <v>0.4214</v>
      </c>
      <c r="G25" s="44">
        <v>7.4999999999999997E-3</v>
      </c>
      <c r="H25" s="44">
        <v>8.8900000000000007E-2</v>
      </c>
      <c r="I25" s="44">
        <v>7.6100000000000001E-2</v>
      </c>
      <c r="J25" s="44">
        <v>7.3700000000000002E-2</v>
      </c>
      <c r="K25" s="44">
        <v>1.24E-2</v>
      </c>
      <c r="L25" s="44">
        <v>3.7618</v>
      </c>
      <c r="M25" s="44">
        <v>2.6284999999999998</v>
      </c>
      <c r="N25" s="44">
        <v>0.77590000000000003</v>
      </c>
      <c r="O25" s="14"/>
      <c r="P25" s="116">
        <v>33.869999999999997</v>
      </c>
      <c r="Q25" s="133">
        <f t="shared" si="2"/>
        <v>9.4083333333333332</v>
      </c>
      <c r="R25" s="116"/>
      <c r="S25" s="116">
        <v>37.479999999999997</v>
      </c>
      <c r="T25" s="133">
        <f t="shared" si="3"/>
        <v>10.41111111111111</v>
      </c>
      <c r="U25" s="116"/>
      <c r="V25" s="116">
        <v>46.7</v>
      </c>
      <c r="W25" s="133">
        <f t="shared" si="4"/>
        <v>12.972222222222223</v>
      </c>
      <c r="X25" s="122"/>
      <c r="Y25" s="15"/>
      <c r="Z25" s="15">
        <v>0.2</v>
      </c>
      <c r="AA25" s="15">
        <v>0.7</v>
      </c>
      <c r="AB25" s="131" t="s">
        <v>47</v>
      </c>
      <c r="AC25" s="58">
        <v>94.594999999999999</v>
      </c>
      <c r="AD25" s="12">
        <f t="shared" si="0"/>
        <v>99.999999999999986</v>
      </c>
      <c r="AE25" s="13" t="str">
        <f t="shared" si="1"/>
        <v>ОК</v>
      </c>
      <c r="AF25" s="7"/>
      <c r="AG25" s="7"/>
      <c r="AH25" s="7"/>
    </row>
    <row r="26" spans="1:34" x14ac:dyDescent="0.25">
      <c r="A26" s="21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1"/>
      <c r="O26" s="14"/>
      <c r="P26" s="125">
        <v>33.869999999999997</v>
      </c>
      <c r="Q26" s="132">
        <f t="shared" si="2"/>
        <v>9.4083333333333332</v>
      </c>
      <c r="R26" s="125"/>
      <c r="S26" s="125">
        <v>37.479999999999997</v>
      </c>
      <c r="T26" s="132">
        <f t="shared" si="3"/>
        <v>10.41111111111111</v>
      </c>
      <c r="U26" s="125"/>
      <c r="V26" s="125">
        <v>46.7</v>
      </c>
      <c r="W26" s="132">
        <f t="shared" si="4"/>
        <v>12.972222222222223</v>
      </c>
      <c r="X26" s="122"/>
      <c r="Y26" s="15"/>
      <c r="Z26" s="15"/>
      <c r="AA26" s="15"/>
      <c r="AB26" s="123"/>
      <c r="AC26" s="58">
        <v>108.80500000000001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x14ac:dyDescent="0.25">
      <c r="A27" s="21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1"/>
      <c r="O27" s="14"/>
      <c r="P27" s="125">
        <v>33.869999999999997</v>
      </c>
      <c r="Q27" s="132">
        <f t="shared" si="2"/>
        <v>9.4083333333333332</v>
      </c>
      <c r="R27" s="125"/>
      <c r="S27" s="125">
        <v>37.479999999999997</v>
      </c>
      <c r="T27" s="132">
        <f t="shared" si="3"/>
        <v>10.41111111111111</v>
      </c>
      <c r="U27" s="125"/>
      <c r="V27" s="125">
        <v>46.7</v>
      </c>
      <c r="W27" s="132">
        <f t="shared" si="4"/>
        <v>12.972222222222223</v>
      </c>
      <c r="X27" s="122"/>
      <c r="Y27" s="15"/>
      <c r="Z27" s="15"/>
      <c r="AA27" s="15"/>
      <c r="AB27" s="123"/>
      <c r="AC27" s="58">
        <v>108.446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x14ac:dyDescent="0.25">
      <c r="A28" s="21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1"/>
      <c r="O28" s="14"/>
      <c r="P28" s="125">
        <v>33.869999999999997</v>
      </c>
      <c r="Q28" s="132">
        <f t="shared" si="2"/>
        <v>9.4083333333333332</v>
      </c>
      <c r="R28" s="125"/>
      <c r="S28" s="125">
        <v>37.479999999999997</v>
      </c>
      <c r="T28" s="132">
        <f t="shared" si="3"/>
        <v>10.41111111111111</v>
      </c>
      <c r="U28" s="125"/>
      <c r="V28" s="125">
        <v>46.7</v>
      </c>
      <c r="W28" s="132">
        <f t="shared" si="4"/>
        <v>12.972222222222223</v>
      </c>
      <c r="X28" s="122"/>
      <c r="Y28" s="15"/>
      <c r="Z28" s="15"/>
      <c r="AA28" s="15"/>
      <c r="AB28" s="123"/>
      <c r="AC28" s="58">
        <v>98.09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x14ac:dyDescent="0.25">
      <c r="A29" s="21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1"/>
      <c r="O29" s="14"/>
      <c r="P29" s="125">
        <v>33.869999999999997</v>
      </c>
      <c r="Q29" s="132">
        <f t="shared" si="2"/>
        <v>9.4083333333333332</v>
      </c>
      <c r="R29" s="125"/>
      <c r="S29" s="125">
        <v>37.479999999999997</v>
      </c>
      <c r="T29" s="132">
        <f t="shared" si="3"/>
        <v>10.41111111111111</v>
      </c>
      <c r="U29" s="125"/>
      <c r="V29" s="125">
        <v>46.7</v>
      </c>
      <c r="W29" s="132">
        <f t="shared" si="4"/>
        <v>12.972222222222223</v>
      </c>
      <c r="X29" s="122"/>
      <c r="Y29" s="15"/>
      <c r="Z29" s="15"/>
      <c r="AA29" s="15"/>
      <c r="AB29" s="123"/>
      <c r="AC29" s="58">
        <v>89.203000000000003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x14ac:dyDescent="0.25">
      <c r="A30" s="21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1"/>
      <c r="O30" s="14"/>
      <c r="P30" s="125">
        <v>33.869999999999997</v>
      </c>
      <c r="Q30" s="132">
        <f t="shared" si="2"/>
        <v>9.4083333333333332</v>
      </c>
      <c r="R30" s="125"/>
      <c r="S30" s="125">
        <v>37.479999999999997</v>
      </c>
      <c r="T30" s="132">
        <f t="shared" si="3"/>
        <v>10.41111111111111</v>
      </c>
      <c r="U30" s="125"/>
      <c r="V30" s="125">
        <v>46.7</v>
      </c>
      <c r="W30" s="132">
        <f t="shared" si="4"/>
        <v>12.972222222222223</v>
      </c>
      <c r="X30" s="122"/>
      <c r="Y30" s="15"/>
      <c r="Z30" s="15"/>
      <c r="AA30" s="15"/>
      <c r="AB30" s="123"/>
      <c r="AC30" s="58">
        <v>94.197000000000003</v>
      </c>
      <c r="AD30" s="12">
        <f t="shared" si="0"/>
        <v>0</v>
      </c>
      <c r="AE30" s="13" t="str">
        <f t="shared" si="1"/>
        <v xml:space="preserve"> </v>
      </c>
      <c r="AF30" s="7"/>
      <c r="AG30" s="7"/>
      <c r="AH30" s="7"/>
    </row>
    <row r="31" spans="1:34" x14ac:dyDescent="0.25">
      <c r="A31" s="21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1"/>
      <c r="O31" s="14"/>
      <c r="P31" s="125">
        <v>33.869999999999997</v>
      </c>
      <c r="Q31" s="132">
        <f t="shared" si="2"/>
        <v>9.4083333333333332</v>
      </c>
      <c r="R31" s="125"/>
      <c r="S31" s="125">
        <v>37.479999999999997</v>
      </c>
      <c r="T31" s="132">
        <f t="shared" si="3"/>
        <v>10.41111111111111</v>
      </c>
      <c r="U31" s="125"/>
      <c r="V31" s="125">
        <v>46.7</v>
      </c>
      <c r="W31" s="132">
        <f t="shared" si="4"/>
        <v>12.972222222222223</v>
      </c>
      <c r="X31" s="122"/>
      <c r="Y31" s="15"/>
      <c r="Z31" s="15"/>
      <c r="AA31" s="15"/>
      <c r="AB31" s="123"/>
      <c r="AC31" s="58">
        <v>101.614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x14ac:dyDescent="0.25">
      <c r="A32" s="21">
        <v>22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4"/>
      <c r="P32" s="125">
        <v>33.869999999999997</v>
      </c>
      <c r="Q32" s="134">
        <f>P32/3.6</f>
        <v>9.4083333333333332</v>
      </c>
      <c r="R32" s="135"/>
      <c r="S32" s="125">
        <v>37.479999999999997</v>
      </c>
      <c r="T32" s="134">
        <f>S32/3.6</f>
        <v>10.41111111111111</v>
      </c>
      <c r="U32" s="136"/>
      <c r="V32" s="125">
        <v>46.7</v>
      </c>
      <c r="W32" s="134">
        <f>V32/3.6</f>
        <v>12.972222222222223</v>
      </c>
      <c r="X32" s="122"/>
      <c r="Y32" s="15"/>
      <c r="Z32" s="15"/>
      <c r="AA32" s="15"/>
      <c r="AB32" s="123"/>
      <c r="AC32" s="58">
        <v>90.492999999999995</v>
      </c>
      <c r="AD32" s="12">
        <f t="shared" si="0"/>
        <v>0</v>
      </c>
      <c r="AE32" s="13" t="str">
        <f t="shared" si="1"/>
        <v xml:space="preserve"> </v>
      </c>
      <c r="AF32" s="7"/>
      <c r="AG32" s="7"/>
      <c r="AH32" s="7"/>
    </row>
    <row r="33" spans="1:34" x14ac:dyDescent="0.25">
      <c r="A33" s="21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1"/>
      <c r="O33" s="14"/>
      <c r="P33" s="125">
        <v>33.869999999999997</v>
      </c>
      <c r="Q33" s="134">
        <f t="shared" ref="Q33:Q40" si="5">P33/3.6</f>
        <v>9.4083333333333332</v>
      </c>
      <c r="R33" s="135"/>
      <c r="S33" s="125">
        <v>37.479999999999997</v>
      </c>
      <c r="T33" s="134">
        <f t="shared" ref="T33:T40" si="6">S33/3.6</f>
        <v>10.41111111111111</v>
      </c>
      <c r="U33" s="136"/>
      <c r="V33" s="125">
        <v>46.7</v>
      </c>
      <c r="W33" s="134">
        <f t="shared" ref="W33:W40" si="7">V33/3.6</f>
        <v>12.972222222222223</v>
      </c>
      <c r="X33" s="122"/>
      <c r="Y33" s="15"/>
      <c r="Z33" s="15"/>
      <c r="AA33" s="15"/>
      <c r="AB33" s="123"/>
      <c r="AC33" s="58">
        <v>87.257999999999996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1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1"/>
      <c r="O34" s="14"/>
      <c r="P34" s="125">
        <v>33.869999999999997</v>
      </c>
      <c r="Q34" s="134">
        <f t="shared" si="5"/>
        <v>9.4083333333333332</v>
      </c>
      <c r="R34" s="135"/>
      <c r="S34" s="125">
        <v>37.479999999999997</v>
      </c>
      <c r="T34" s="134">
        <f t="shared" si="6"/>
        <v>10.41111111111111</v>
      </c>
      <c r="U34" s="136"/>
      <c r="V34" s="125">
        <v>46.7</v>
      </c>
      <c r="W34" s="134">
        <f t="shared" si="7"/>
        <v>12.972222222222223</v>
      </c>
      <c r="X34" s="122"/>
      <c r="Y34" s="15"/>
      <c r="Z34" s="15"/>
      <c r="AA34" s="15"/>
      <c r="AB34" s="123"/>
      <c r="AC34" s="58">
        <v>84.429000000000002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x14ac:dyDescent="0.25">
      <c r="A35" s="21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1"/>
      <c r="O35" s="14"/>
      <c r="P35" s="125">
        <v>33.869999999999997</v>
      </c>
      <c r="Q35" s="134">
        <f t="shared" si="5"/>
        <v>9.4083333333333332</v>
      </c>
      <c r="R35" s="135"/>
      <c r="S35" s="125">
        <v>37.479999999999997</v>
      </c>
      <c r="T35" s="134">
        <f t="shared" si="6"/>
        <v>10.41111111111111</v>
      </c>
      <c r="U35" s="136"/>
      <c r="V35" s="125">
        <v>46.7</v>
      </c>
      <c r="W35" s="134">
        <f t="shared" si="7"/>
        <v>12.972222222222223</v>
      </c>
      <c r="X35" s="122"/>
      <c r="Y35" s="15"/>
      <c r="Z35" s="15"/>
      <c r="AA35" s="15"/>
      <c r="AB35" s="123"/>
      <c r="AC35" s="58">
        <v>81.620999999999995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x14ac:dyDescent="0.25">
      <c r="A36" s="21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1"/>
      <c r="O36" s="14"/>
      <c r="P36" s="125">
        <v>33.869999999999997</v>
      </c>
      <c r="Q36" s="134">
        <f t="shared" si="5"/>
        <v>9.4083333333333332</v>
      </c>
      <c r="R36" s="135"/>
      <c r="S36" s="125">
        <v>37.479999999999997</v>
      </c>
      <c r="T36" s="134">
        <f t="shared" si="6"/>
        <v>10.41111111111111</v>
      </c>
      <c r="U36" s="136"/>
      <c r="V36" s="125">
        <v>46.7</v>
      </c>
      <c r="W36" s="134">
        <f t="shared" si="7"/>
        <v>12.972222222222223</v>
      </c>
      <c r="X36" s="122"/>
      <c r="Y36" s="15"/>
      <c r="Z36" s="15"/>
      <c r="AA36" s="15"/>
      <c r="AB36" s="123"/>
      <c r="AC36" s="58">
        <v>82.302999999999997</v>
      </c>
      <c r="AD36" s="12">
        <f t="shared" si="0"/>
        <v>0</v>
      </c>
      <c r="AE36" s="13" t="str">
        <f t="shared" si="1"/>
        <v xml:space="preserve"> </v>
      </c>
      <c r="AF36" s="7"/>
      <c r="AG36" s="7"/>
      <c r="AH36" s="7"/>
    </row>
    <row r="37" spans="1:34" x14ac:dyDescent="0.25">
      <c r="A37" s="21">
        <v>27</v>
      </c>
      <c r="B37" s="45">
        <v>87.537499999999994</v>
      </c>
      <c r="C37" s="45">
        <v>3.6861999999999999</v>
      </c>
      <c r="D37" s="45">
        <v>1.6446000000000001</v>
      </c>
      <c r="E37" s="45">
        <v>0.22459999999999999</v>
      </c>
      <c r="F37" s="45">
        <v>0.4224</v>
      </c>
      <c r="G37" s="45">
        <v>4.7999999999999996E-3</v>
      </c>
      <c r="H37" s="45">
        <v>8.8400000000000006E-2</v>
      </c>
      <c r="I37" s="45">
        <v>7.7299999999999994E-2</v>
      </c>
      <c r="J37" s="45">
        <v>6.8099999999999994E-2</v>
      </c>
      <c r="K37" s="45">
        <v>1.14E-2</v>
      </c>
      <c r="L37" s="45">
        <v>3.5672999999999999</v>
      </c>
      <c r="M37" s="45">
        <v>2.6674000000000002</v>
      </c>
      <c r="N37" s="45">
        <v>0.77549999999999997</v>
      </c>
      <c r="O37" s="14"/>
      <c r="P37" s="116">
        <v>33.93</v>
      </c>
      <c r="Q37" s="137">
        <f t="shared" si="5"/>
        <v>9.4249999999999989</v>
      </c>
      <c r="R37" s="138"/>
      <c r="S37" s="116">
        <v>37.549999999999997</v>
      </c>
      <c r="T37" s="137">
        <f t="shared" si="6"/>
        <v>10.430555555555555</v>
      </c>
      <c r="U37" s="139"/>
      <c r="V37" s="116">
        <v>46.79</v>
      </c>
      <c r="W37" s="137">
        <f t="shared" si="7"/>
        <v>12.997222222222222</v>
      </c>
      <c r="X37" s="122"/>
      <c r="Y37" s="15"/>
      <c r="Z37" s="15"/>
      <c r="AA37" s="15"/>
      <c r="AB37" s="123"/>
      <c r="AC37" s="58">
        <v>81.835999999999999</v>
      </c>
      <c r="AD37" s="12">
        <f t="shared" si="0"/>
        <v>99.999999999999972</v>
      </c>
      <c r="AE37" s="13" t="str">
        <f t="shared" si="1"/>
        <v>ОК</v>
      </c>
      <c r="AF37" s="7"/>
      <c r="AG37" s="7"/>
      <c r="AH37" s="7"/>
    </row>
    <row r="38" spans="1:34" x14ac:dyDescent="0.25">
      <c r="A38" s="21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1"/>
      <c r="O38" s="14"/>
      <c r="P38" s="49">
        <v>33.93</v>
      </c>
      <c r="Q38" s="50">
        <f t="shared" si="5"/>
        <v>9.4249999999999989</v>
      </c>
      <c r="R38" s="51"/>
      <c r="S38" s="49">
        <v>37.549999999999997</v>
      </c>
      <c r="T38" s="50">
        <f t="shared" si="6"/>
        <v>10.430555555555555</v>
      </c>
      <c r="U38" s="52"/>
      <c r="V38" s="49">
        <v>46.79</v>
      </c>
      <c r="W38" s="50">
        <f t="shared" si="7"/>
        <v>12.997222222222222</v>
      </c>
      <c r="X38" s="42"/>
      <c r="Y38" s="41"/>
      <c r="Z38" s="41"/>
      <c r="AA38" s="41"/>
      <c r="AB38" s="55"/>
      <c r="AC38" s="58">
        <v>79.513999999999996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x14ac:dyDescent="0.25">
      <c r="A39" s="21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1"/>
      <c r="O39" s="14"/>
      <c r="P39" s="49">
        <v>33.93</v>
      </c>
      <c r="Q39" s="50">
        <f t="shared" si="5"/>
        <v>9.4249999999999989</v>
      </c>
      <c r="R39" s="51"/>
      <c r="S39" s="49">
        <v>37.549999999999997</v>
      </c>
      <c r="T39" s="50">
        <f t="shared" si="6"/>
        <v>10.430555555555555</v>
      </c>
      <c r="U39" s="52"/>
      <c r="V39" s="49">
        <v>46.79</v>
      </c>
      <c r="W39" s="50">
        <f t="shared" si="7"/>
        <v>12.997222222222222</v>
      </c>
      <c r="X39" s="42"/>
      <c r="Y39" s="41"/>
      <c r="Z39" s="41"/>
      <c r="AA39" s="41"/>
      <c r="AB39" s="55"/>
      <c r="AC39" s="58">
        <v>77.701999999999998</v>
      </c>
      <c r="AD39" s="12">
        <f t="shared" si="0"/>
        <v>0</v>
      </c>
      <c r="AE39" s="13" t="str">
        <f t="shared" si="1"/>
        <v xml:space="preserve"> </v>
      </c>
      <c r="AF39" s="7"/>
      <c r="AG39" s="7"/>
      <c r="AH39" s="7"/>
    </row>
    <row r="40" spans="1:34" x14ac:dyDescent="0.25">
      <c r="A40" s="21">
        <v>30</v>
      </c>
      <c r="B40" s="26"/>
      <c r="C40" s="9"/>
      <c r="D40" s="9"/>
      <c r="E40" s="9"/>
      <c r="F40" s="9"/>
      <c r="G40" s="9"/>
      <c r="H40" s="9"/>
      <c r="I40" s="9"/>
      <c r="J40" s="9"/>
      <c r="K40" s="9"/>
      <c r="L40" s="9"/>
      <c r="M40" s="23"/>
      <c r="N40" s="21"/>
      <c r="O40" s="14"/>
      <c r="P40" s="49">
        <v>33.93</v>
      </c>
      <c r="Q40" s="50">
        <f t="shared" si="5"/>
        <v>9.4249999999999989</v>
      </c>
      <c r="R40" s="51"/>
      <c r="S40" s="49">
        <v>37.549999999999997</v>
      </c>
      <c r="T40" s="50">
        <f t="shared" si="6"/>
        <v>10.430555555555555</v>
      </c>
      <c r="U40" s="52"/>
      <c r="V40" s="49">
        <v>46.79</v>
      </c>
      <c r="W40" s="50">
        <f t="shared" si="7"/>
        <v>12.997222222222222</v>
      </c>
      <c r="X40" s="42"/>
      <c r="Y40" s="41"/>
      <c r="Z40" s="41"/>
      <c r="AA40" s="41"/>
      <c r="AB40" s="55"/>
      <c r="AC40" s="58">
        <v>83.441000000000003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.75" thickBot="1" x14ac:dyDescent="0.3">
      <c r="A41" s="22">
        <v>31</v>
      </c>
      <c r="B41" s="2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  <c r="N41" s="22"/>
      <c r="O41" s="18"/>
      <c r="P41" s="49">
        <v>33.93</v>
      </c>
      <c r="Q41" s="50">
        <f>P41/3.6</f>
        <v>9.4249999999999989</v>
      </c>
      <c r="R41" s="53"/>
      <c r="S41" s="49">
        <v>37.549999999999997</v>
      </c>
      <c r="T41" s="50">
        <f>S41/3.6</f>
        <v>10.430555555555555</v>
      </c>
      <c r="U41" s="54"/>
      <c r="V41" s="49">
        <v>46.79</v>
      </c>
      <c r="W41" s="50">
        <f>V41/3.6</f>
        <v>12.997222222222222</v>
      </c>
      <c r="X41" s="46"/>
      <c r="Y41" s="47"/>
      <c r="Z41" s="47"/>
      <c r="AA41" s="48"/>
      <c r="AB41" s="57"/>
      <c r="AC41" s="59">
        <v>88.727000000000004</v>
      </c>
      <c r="AD41" s="12">
        <f t="shared" si="0"/>
        <v>0</v>
      </c>
      <c r="AE41" s="13" t="str">
        <f t="shared" si="1"/>
        <v xml:space="preserve"> </v>
      </c>
      <c r="AF41" s="7"/>
      <c r="AG41" s="7"/>
      <c r="AH41" s="7"/>
    </row>
    <row r="42" spans="1:34" ht="15" customHeight="1" thickBot="1" x14ac:dyDescent="0.3">
      <c r="A42" s="81" t="s">
        <v>24</v>
      </c>
      <c r="B42" s="81"/>
      <c r="C42" s="81"/>
      <c r="D42" s="81"/>
      <c r="E42" s="81"/>
      <c r="F42" s="81"/>
      <c r="G42" s="81"/>
      <c r="H42" s="82"/>
      <c r="I42" s="83" t="s">
        <v>22</v>
      </c>
      <c r="J42" s="84"/>
      <c r="K42" s="28">
        <v>0</v>
      </c>
      <c r="L42" s="85" t="s">
        <v>23</v>
      </c>
      <c r="M42" s="86"/>
      <c r="N42" s="29">
        <v>0</v>
      </c>
      <c r="O42" s="87">
        <f>SUMPRODUCT(O11:O41,AC11:AC41)/SUM(AC11:AC41)</f>
        <v>0</v>
      </c>
      <c r="P42" s="62">
        <f>SUMPRODUCT(P11:P41,AC11:AC41)/SUM(AC11:AC41)</f>
        <v>33.946831744198228</v>
      </c>
      <c r="Q42" s="77">
        <f>SUMPRODUCT(Q11:Q41,AC11:AC41)/SUM(AC11:AC41)</f>
        <v>9.4295878973592036</v>
      </c>
      <c r="R42" s="62">
        <f>SUMPRODUCT(R11:R41,AC11:AC41)/SUM(AC11:AC41)</f>
        <v>0</v>
      </c>
      <c r="S42" s="62">
        <f>SUMPRODUCT(S11:S41,AC11:AC41)/SUM(AC11:AC41)</f>
        <v>37.570202589104078</v>
      </c>
      <c r="T42" s="79">
        <f>SUMPRODUCT(T11:T41,AC11:AC41)/SUM(AC11:AC41)</f>
        <v>10.436342560142851</v>
      </c>
      <c r="U42" s="16"/>
      <c r="V42" s="8"/>
      <c r="W42" s="8"/>
      <c r="X42" s="8"/>
      <c r="Y42" s="8"/>
      <c r="Z42" s="8"/>
      <c r="AA42" s="70" t="s">
        <v>45</v>
      </c>
      <c r="AB42" s="71"/>
      <c r="AC42" s="31">
        <v>2783.049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72" t="s">
        <v>3</v>
      </c>
      <c r="I43" s="73"/>
      <c r="J43" s="73"/>
      <c r="K43" s="73"/>
      <c r="L43" s="73"/>
      <c r="M43" s="73"/>
      <c r="N43" s="74"/>
      <c r="O43" s="88"/>
      <c r="P43" s="63"/>
      <c r="Q43" s="78"/>
      <c r="R43" s="63"/>
      <c r="S43" s="63"/>
      <c r="T43" s="80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36" t="s">
        <v>49</v>
      </c>
      <c r="S45" s="36"/>
      <c r="T45" s="36"/>
      <c r="U45" s="36"/>
      <c r="V45" s="36">
        <v>2016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36" t="s">
        <v>53</v>
      </c>
      <c r="S47" s="36"/>
      <c r="T47" s="36"/>
      <c r="U47" s="36"/>
      <c r="V47" s="36">
        <v>2016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36" t="s">
        <v>54</v>
      </c>
      <c r="S49" s="36"/>
      <c r="T49" s="36"/>
      <c r="U49" s="36"/>
      <c r="V49" s="36">
        <v>2016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W9:W10"/>
    <mergeCell ref="L2:AD2"/>
    <mergeCell ref="AA7:AA10"/>
    <mergeCell ref="AB7:AB10"/>
    <mergeCell ref="AC7:AC10"/>
    <mergeCell ref="N8:N10"/>
    <mergeCell ref="Z7:Z10"/>
    <mergeCell ref="N7:W7"/>
    <mergeCell ref="B7:M8"/>
    <mergeCell ref="B9:B10"/>
    <mergeCell ref="C9:C10"/>
    <mergeCell ref="X7:X10"/>
    <mergeCell ref="Y7:Y10"/>
    <mergeCell ref="R9:R10"/>
    <mergeCell ref="O9:O10"/>
    <mergeCell ref="P9:P10"/>
    <mergeCell ref="Q9:Q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L42:M42"/>
    <mergeCell ref="O42:O43"/>
    <mergeCell ref="D9:D10"/>
    <mergeCell ref="E9:E10"/>
    <mergeCell ref="P42:P43"/>
    <mergeCell ref="L9:L10"/>
    <mergeCell ref="G9:G10"/>
    <mergeCell ref="A7:A10"/>
    <mergeCell ref="M9:M10"/>
    <mergeCell ref="K9:K10"/>
    <mergeCell ref="J9:J10"/>
    <mergeCell ref="F9:F10"/>
    <mergeCell ref="H9:H10"/>
    <mergeCell ref="I9:I10"/>
  </mergeCells>
  <phoneticPr fontId="17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2017-01-05T10:08:37Z</cp:lastPrinted>
  <dcterms:created xsi:type="dcterms:W3CDTF">2016-10-07T07:24:19Z</dcterms:created>
  <dcterms:modified xsi:type="dcterms:W3CDTF">2017-01-05T10:09:07Z</dcterms:modified>
</cp:coreProperties>
</file>