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34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<sst xmlns="http://schemas.openxmlformats.org/spreadsheetml/2006/main" count="93" uniqueCount="82">
  <si>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</si>
  <si>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</si>
  <si>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</si>
  <si>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</si>
  <si>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</si>
  <si>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</si>
  <si>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</si>
  <si>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</si>
  <si>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</si>
  <si>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</si>
  <si>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</si>
  <si>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</si>
  <si>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</si>
  <si>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</si>
  <si>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</si>
  <si>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</si>
  <si>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</si>
  <si>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</si>
  <si>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</si>
  <si>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</si>
  <si>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</si>
  <si>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</si>
  <si>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</si>
  <si>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</si>
  <si>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</si>
  <si>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</si>
  <si>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</si>
  <si>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</si>
  <si>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</si>
  <si>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</si>
  <si>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</si>
  <si>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</si>
  <si>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</si>
  <si>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</si>
  <si>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</si>
  <si>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</si>
  <si>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</si>
  <si>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</si>
  <si>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</si>
  <si>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</si>
  <si>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</si>
  <si>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</si>
  <si>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</si>
  <si>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</si>
  <si>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</si>
  <si>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</si>
  <si>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</si>
  <si>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</si>
  <si>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</si>
  <si>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</si>
  <si>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</si>
  <si>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</si>
  <si>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</si>
  <si>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</si>
  <si>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</si>
  <si>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</si>
  <si>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</si>
  <si>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</si>
  <si>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УЕГГ "Бердянськ"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Бердянськ         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</si>
  <si>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Маріуполь -Бердянськ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</si>
  <si>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</si>
  <si>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t>Данные по объекту Бердянск (осн.) за 12/16.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</si>
  <si>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</si>
  <si>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</si>
  <si>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</si>
  <si>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</si>
  <si>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</si>
  <si>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</si>
  <si>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1758,059*</t>
  </si>
  <si>
    <t>3,42*</t>
  </si>
  <si>
    <t>0,48*</t>
  </si>
  <si>
    <t>1,40*</t>
  </si>
  <si>
    <t>A C</t>
  </si>
  <si>
    <t xml:space="preserve"> B</t>
  </si>
  <si>
    <t>1515,392*</t>
  </si>
  <si>
    <t>3,38*</t>
  </si>
  <si>
    <t>-1,44*</t>
  </si>
  <si>
    <t>Итого</t>
  </si>
  <si>
    <t>13179469,25*</t>
  </si>
  <si>
    <t>1725,384*</t>
  </si>
  <si>
    <t>3,41*</t>
  </si>
  <si>
    <t>-0,43*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</si>
</sst>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164" fontId="2" fillId="0" borderId="1" xfId="0" applyNumberFormat="1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2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7" t="s">
        <v>20</v>
      </c>
      <c r="B1" s="26"/>
      <c r="C1" s="26"/>
      <c r="D1" s="26"/>
      <c r="E1" s="11"/>
      <c r="F1" s="11"/>
      <c r="G1" s="11"/>
      <c r="H1" s="11"/>
      <c r="I1" s="11"/>
      <c r="J1" s="11"/>
      <c r="K1" s="11"/>
      <c r="L1" s="11"/>
      <c r="M1" s="26" t="s">
        <v>4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11"/>
      <c r="Y1" s="11"/>
      <c r="Z1" s="11"/>
      <c r="AA1" s="11"/>
      <c r="AB1" s="11"/>
      <c r="AC1" s="11"/>
    </row>
    <row r="2" spans="1:34" x14ac:dyDescent="0.25">
      <c r="A2" s="27" t="s">
        <v>47</v>
      </c>
      <c r="B2" s="26"/>
      <c r="C2" s="10"/>
      <c r="D2" s="26"/>
      <c r="E2" s="11"/>
      <c r="F2" s="26"/>
      <c r="G2" s="26"/>
      <c r="H2" s="26"/>
      <c r="I2" s="26"/>
      <c r="J2" s="26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2"/>
      <c r="AB2" s="33"/>
      <c r="AC2" s="33"/>
    </row>
    <row r="3" spans="1:34" x14ac:dyDescent="0.25">
      <c r="A3" s="106" t="s">
        <v>48</v>
      </c>
      <c r="B3" s="106"/>
      <c r="C3" s="106"/>
      <c r="D3" s="106"/>
      <c r="E3" s="106"/>
      <c r="F3" s="26"/>
      <c r="G3" s="26"/>
      <c r="H3" s="35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4" ht="13.5" customHeight="1" x14ac:dyDescent="0.25">
      <c r="A4" s="28" t="s">
        <v>21</v>
      </c>
      <c r="B4" s="11"/>
      <c r="C4" s="11"/>
      <c r="D4" s="11"/>
      <c r="E4" s="11"/>
      <c r="F4" s="11"/>
      <c r="G4" s="26"/>
      <c r="H4" s="26"/>
      <c r="I4" s="26"/>
      <c r="J4" s="26"/>
      <c r="K4" s="12" t="s">
        <v>57</v>
      </c>
      <c r="L4" s="11"/>
      <c r="M4" s="29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8" t="s">
        <v>49</v>
      </c>
      <c r="B5" s="11"/>
      <c r="C5" s="11"/>
      <c r="D5" s="11"/>
      <c r="E5" s="11"/>
      <c r="F5" s="26"/>
      <c r="G5" s="26"/>
      <c r="H5" s="26"/>
      <c r="I5" s="26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8"/>
      <c r="B6" s="11"/>
      <c r="C6" s="11"/>
      <c r="D6" s="11"/>
      <c r="E6" s="11"/>
      <c r="F6" s="26"/>
      <c r="G6" s="26"/>
      <c r="H6" s="26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1" t="s">
        <v>0</v>
      </c>
      <c r="B8" s="98" t="s">
        <v>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8" t="s">
        <v>30</v>
      </c>
      <c r="O8" s="116"/>
      <c r="P8" s="116"/>
      <c r="Q8" s="116"/>
      <c r="R8" s="116"/>
      <c r="S8" s="116"/>
      <c r="T8" s="116"/>
      <c r="U8" s="116"/>
      <c r="V8" s="116"/>
      <c r="W8" s="117"/>
      <c r="X8" s="118" t="s">
        <v>25</v>
      </c>
      <c r="Y8" s="120" t="s">
        <v>2</v>
      </c>
      <c r="Z8" s="107" t="s">
        <v>17</v>
      </c>
      <c r="AA8" s="107" t="s">
        <v>18</v>
      </c>
      <c r="AB8" s="109" t="s">
        <v>19</v>
      </c>
      <c r="AC8" s="111" t="s">
        <v>16</v>
      </c>
    </row>
    <row r="9" spans="1:34" ht="16.5" customHeight="1" thickBot="1" x14ac:dyDescent="0.3">
      <c r="A9" s="127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13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9"/>
      <c r="Y9" s="121"/>
      <c r="Z9" s="108"/>
      <c r="AA9" s="108"/>
      <c r="AB9" s="110"/>
      <c r="AC9" s="112"/>
    </row>
    <row r="10" spans="1:34" ht="15" customHeight="1" x14ac:dyDescent="0.25">
      <c r="A10" s="127"/>
      <c r="B10" s="104" t="s">
        <v>33</v>
      </c>
      <c r="C10" s="78" t="s">
        <v>34</v>
      </c>
      <c r="D10" s="78" t="s">
        <v>35</v>
      </c>
      <c r="E10" s="78" t="s">
        <v>40</v>
      </c>
      <c r="F10" s="78" t="s">
        <v>41</v>
      </c>
      <c r="G10" s="78" t="s">
        <v>38</v>
      </c>
      <c r="H10" s="78" t="s">
        <v>42</v>
      </c>
      <c r="I10" s="78" t="s">
        <v>39</v>
      </c>
      <c r="J10" s="78" t="s">
        <v>37</v>
      </c>
      <c r="K10" s="78" t="s">
        <v>36</v>
      </c>
      <c r="L10" s="78" t="s">
        <v>43</v>
      </c>
      <c r="M10" s="80" t="s">
        <v>44</v>
      </c>
      <c r="N10" s="114"/>
      <c r="O10" s="122" t="s">
        <v>31</v>
      </c>
      <c r="P10" s="124" t="s">
        <v>10</v>
      </c>
      <c r="Q10" s="109" t="s">
        <v>11</v>
      </c>
      <c r="R10" s="104" t="s">
        <v>32</v>
      </c>
      <c r="S10" s="78" t="s">
        <v>12</v>
      </c>
      <c r="T10" s="80" t="s">
        <v>13</v>
      </c>
      <c r="U10" s="82" t="s">
        <v>27</v>
      </c>
      <c r="V10" s="78" t="s">
        <v>14</v>
      </c>
      <c r="W10" s="80" t="s">
        <v>15</v>
      </c>
      <c r="X10" s="119"/>
      <c r="Y10" s="121"/>
      <c r="Z10" s="108"/>
      <c r="AA10" s="108"/>
      <c r="AB10" s="110"/>
      <c r="AC10" s="112"/>
    </row>
    <row r="11" spans="1:34" ht="92.25" customHeight="1" x14ac:dyDescent="0.25">
      <c r="A11" s="127"/>
      <c r="B11" s="10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/>
      <c r="N11" s="115"/>
      <c r="O11" s="123"/>
      <c r="P11" s="125"/>
      <c r="Q11" s="110"/>
      <c r="R11" s="105"/>
      <c r="S11" s="79"/>
      <c r="T11" s="81"/>
      <c r="U11" s="83"/>
      <c r="V11" s="79"/>
      <c r="W11" s="81"/>
      <c r="X11" s="119"/>
      <c r="Y11" s="121"/>
      <c r="Z11" s="108"/>
      <c r="AA11" s="108"/>
      <c r="AB11" s="110"/>
      <c r="AC11" s="112"/>
    </row>
    <row r="12" spans="1:34" x14ac:dyDescent="0.25">
      <c r="A12" s="22">
        <v>1</v>
      </c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8">
        <v>0.72989999999999999</v>
      </c>
      <c r="O12" s="30"/>
      <c r="P12" s="39">
        <v>34.08</v>
      </c>
      <c r="Q12" s="40">
        <f t="shared" ref="Q12:Q16" si="0">P12/3.6</f>
        <v>9.4666666666666668</v>
      </c>
      <c r="R12" s="41"/>
      <c r="S12" s="39">
        <v>37.75</v>
      </c>
      <c r="T12" s="40">
        <f t="shared" ref="T12:T16" si="1">S12/3.6</f>
        <v>10.486111111111111</v>
      </c>
      <c r="U12" s="42"/>
      <c r="V12" s="39">
        <v>48.57</v>
      </c>
      <c r="W12" s="40">
        <f t="shared" ref="W12:W16" si="2">V12/3.6</f>
        <v>13.491666666666667</v>
      </c>
      <c r="X12" s="31"/>
      <c r="Y12" s="43"/>
      <c r="Z12" s="43"/>
      <c r="AA12" s="43"/>
      <c r="AB12" s="44"/>
      <c r="AC12" s="128">
        <v>428.12653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7"/>
      <c r="N13" s="38">
        <v>0.72989999999999999</v>
      </c>
      <c r="O13" s="30"/>
      <c r="P13" s="39">
        <v>34.08</v>
      </c>
      <c r="Q13" s="40">
        <f t="shared" si="0"/>
        <v>9.4666666666666668</v>
      </c>
      <c r="R13" s="41"/>
      <c r="S13" s="39">
        <v>37.75</v>
      </c>
      <c r="T13" s="40">
        <f t="shared" si="1"/>
        <v>10.486111111111111</v>
      </c>
      <c r="U13" s="42"/>
      <c r="V13" s="39">
        <v>48.57</v>
      </c>
      <c r="W13" s="40">
        <f t="shared" si="2"/>
        <v>13.491666666666667</v>
      </c>
      <c r="X13" s="31"/>
      <c r="Y13" s="43"/>
      <c r="Z13" s="43"/>
      <c r="AA13" s="43"/>
      <c r="AB13" s="45"/>
      <c r="AC13" s="128">
        <v>379.69619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7"/>
      <c r="N14" s="38">
        <v>0.72989999999999999</v>
      </c>
      <c r="O14" s="30"/>
      <c r="P14" s="39">
        <v>34.08</v>
      </c>
      <c r="Q14" s="40">
        <f t="shared" si="0"/>
        <v>9.4666666666666668</v>
      </c>
      <c r="R14" s="41"/>
      <c r="S14" s="39">
        <v>37.75</v>
      </c>
      <c r="T14" s="40">
        <f t="shared" si="1"/>
        <v>10.486111111111111</v>
      </c>
      <c r="U14" s="42"/>
      <c r="V14" s="39">
        <v>48.57</v>
      </c>
      <c r="W14" s="40">
        <f t="shared" si="2"/>
        <v>13.491666666666667</v>
      </c>
      <c r="X14" s="31"/>
      <c r="Y14" s="43"/>
      <c r="Z14" s="43"/>
      <c r="AA14" s="43"/>
      <c r="AB14" s="44"/>
      <c r="AC14" s="128">
        <v>407.83749999999998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7"/>
      <c r="N15" s="38">
        <v>0.72989999999999999</v>
      </c>
      <c r="O15" s="30"/>
      <c r="P15" s="39">
        <v>34.08</v>
      </c>
      <c r="Q15" s="40">
        <f t="shared" si="0"/>
        <v>9.4666666666666668</v>
      </c>
      <c r="R15" s="41"/>
      <c r="S15" s="39">
        <v>37.75</v>
      </c>
      <c r="T15" s="40">
        <f t="shared" si="1"/>
        <v>10.486111111111111</v>
      </c>
      <c r="U15" s="42"/>
      <c r="V15" s="39">
        <v>48.57</v>
      </c>
      <c r="W15" s="40">
        <f t="shared" si="2"/>
        <v>13.491666666666667</v>
      </c>
      <c r="X15" s="31"/>
      <c r="Y15" s="43"/>
      <c r="Z15" s="43"/>
      <c r="AA15" s="43"/>
      <c r="AB15" s="44"/>
      <c r="AC15" s="128">
        <v>415.52424999999999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7"/>
      <c r="N16" s="38">
        <v>0.72989999999999999</v>
      </c>
      <c r="O16" s="30"/>
      <c r="P16" s="39">
        <v>34.08</v>
      </c>
      <c r="Q16" s="40">
        <f t="shared" si="0"/>
        <v>9.4666666666666668</v>
      </c>
      <c r="R16" s="41"/>
      <c r="S16" s="39">
        <v>37.75</v>
      </c>
      <c r="T16" s="40">
        <f t="shared" si="1"/>
        <v>10.486111111111111</v>
      </c>
      <c r="U16" s="42"/>
      <c r="V16" s="39">
        <v>48.57</v>
      </c>
      <c r="W16" s="40">
        <f t="shared" si="2"/>
        <v>13.491666666666667</v>
      </c>
      <c r="X16" s="31"/>
      <c r="Y16" s="43"/>
      <c r="Z16" s="43"/>
      <c r="AA16" s="43"/>
      <c r="AB16" s="44"/>
      <c r="AC16" s="128">
        <v>437.51703000000003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46">
        <v>0.38140000000000002</v>
      </c>
      <c r="N17" s="47">
        <v>0.72689999999999999</v>
      </c>
      <c r="O17" s="15"/>
      <c r="P17" s="48">
        <v>34.06</v>
      </c>
      <c r="Q17" s="49">
        <f>P17/3.6</f>
        <v>9.4611111111111121</v>
      </c>
      <c r="R17" s="50"/>
      <c r="S17" s="51">
        <v>37.729999999999997</v>
      </c>
      <c r="T17" s="49">
        <f>S17/3.6</f>
        <v>10.480555555555554</v>
      </c>
      <c r="U17" s="52"/>
      <c r="V17" s="51">
        <v>48.57</v>
      </c>
      <c r="W17" s="49">
        <f>V17/3.6</f>
        <v>13.491666666666667</v>
      </c>
      <c r="X17" s="19"/>
      <c r="Y17" s="16"/>
      <c r="Z17" s="16">
        <v>2</v>
      </c>
      <c r="AA17" s="16">
        <v>11</v>
      </c>
      <c r="AB17" s="20" t="s">
        <v>60</v>
      </c>
      <c r="AC17" s="128">
        <v>392.64024999999998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38">
        <v>0.72689999999999999</v>
      </c>
      <c r="O18" s="30"/>
      <c r="P18" s="55">
        <v>34.06</v>
      </c>
      <c r="Q18" s="40">
        <f>P18/3.6</f>
        <v>9.4611111111111121</v>
      </c>
      <c r="R18" s="56"/>
      <c r="S18" s="39">
        <v>37.729999999999997</v>
      </c>
      <c r="T18" s="40">
        <f>S18/3.6</f>
        <v>10.480555555555554</v>
      </c>
      <c r="U18" s="57"/>
      <c r="V18" s="39">
        <v>48.57</v>
      </c>
      <c r="W18" s="40">
        <f>V18/3.6</f>
        <v>13.491666666666667</v>
      </c>
      <c r="X18" s="43"/>
      <c r="Y18" s="43"/>
      <c r="Z18" s="43"/>
      <c r="AA18" s="43"/>
      <c r="AB18" s="45"/>
      <c r="AC18" s="129">
        <v>491.88078000000002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7"/>
      <c r="N19" s="38">
        <v>0.72689999999999999</v>
      </c>
      <c r="O19" s="30"/>
      <c r="P19" s="55">
        <v>34.06</v>
      </c>
      <c r="Q19" s="40">
        <f t="shared" ref="Q19:Q42" si="5">P19/3.6</f>
        <v>9.4611111111111121</v>
      </c>
      <c r="R19" s="56"/>
      <c r="S19" s="39">
        <v>37.729999999999997</v>
      </c>
      <c r="T19" s="40">
        <f t="shared" ref="T19:T42" si="6">S19/3.6</f>
        <v>10.480555555555554</v>
      </c>
      <c r="U19" s="57"/>
      <c r="V19" s="39">
        <v>48.57</v>
      </c>
      <c r="W19" s="40">
        <f t="shared" ref="W19:W42" si="7">V19/3.6</f>
        <v>13.491666666666667</v>
      </c>
      <c r="X19" s="31"/>
      <c r="Y19" s="43"/>
      <c r="Z19" s="43"/>
      <c r="AA19" s="43"/>
      <c r="AB19" s="44"/>
      <c r="AC19" s="128">
        <v>427.99978000000004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7"/>
      <c r="N20" s="38">
        <v>0.72689999999999999</v>
      </c>
      <c r="O20" s="30"/>
      <c r="P20" s="55">
        <v>34.06</v>
      </c>
      <c r="Q20" s="40">
        <f t="shared" si="5"/>
        <v>9.4611111111111121</v>
      </c>
      <c r="R20" s="56"/>
      <c r="S20" s="39">
        <v>37.729999999999997</v>
      </c>
      <c r="T20" s="40">
        <f t="shared" si="6"/>
        <v>10.480555555555554</v>
      </c>
      <c r="U20" s="57"/>
      <c r="V20" s="39">
        <v>48.57</v>
      </c>
      <c r="W20" s="40">
        <f t="shared" si="7"/>
        <v>13.491666666666667</v>
      </c>
      <c r="X20" s="31"/>
      <c r="Y20" s="43"/>
      <c r="Z20" s="43"/>
      <c r="AA20" s="43"/>
      <c r="AB20" s="44"/>
      <c r="AC20" s="128">
        <v>391.00003000000004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7"/>
      <c r="N21" s="38">
        <v>0.72689999999999999</v>
      </c>
      <c r="O21" s="30"/>
      <c r="P21" s="55">
        <v>34.06</v>
      </c>
      <c r="Q21" s="40">
        <f t="shared" si="5"/>
        <v>9.4611111111111121</v>
      </c>
      <c r="R21" s="56"/>
      <c r="S21" s="39">
        <v>37.729999999999997</v>
      </c>
      <c r="T21" s="40">
        <f t="shared" si="6"/>
        <v>10.480555555555554</v>
      </c>
      <c r="U21" s="57"/>
      <c r="V21" s="39">
        <v>48.57</v>
      </c>
      <c r="W21" s="40">
        <f t="shared" si="7"/>
        <v>13.491666666666667</v>
      </c>
      <c r="X21" s="31"/>
      <c r="Y21" s="43"/>
      <c r="Z21" s="43"/>
      <c r="AA21" s="43"/>
      <c r="AB21" s="44"/>
      <c r="AC21" s="128">
        <v>357.01706000000001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7"/>
      <c r="N22" s="38">
        <v>0.72689999999999999</v>
      </c>
      <c r="O22" s="30"/>
      <c r="P22" s="55">
        <v>34.06</v>
      </c>
      <c r="Q22" s="40">
        <f t="shared" si="5"/>
        <v>9.4611111111111121</v>
      </c>
      <c r="R22" s="56"/>
      <c r="S22" s="39">
        <v>37.729999999999997</v>
      </c>
      <c r="T22" s="40">
        <f t="shared" si="6"/>
        <v>10.480555555555554</v>
      </c>
      <c r="U22" s="57"/>
      <c r="V22" s="39">
        <v>48.57</v>
      </c>
      <c r="W22" s="40">
        <f t="shared" si="7"/>
        <v>13.491666666666667</v>
      </c>
      <c r="X22" s="31"/>
      <c r="Y22" s="43"/>
      <c r="Z22" s="43"/>
      <c r="AA22" s="43"/>
      <c r="AB22" s="44"/>
      <c r="AC22" s="128">
        <v>341.97525000000002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7"/>
      <c r="N23" s="38">
        <v>0.72689999999999999</v>
      </c>
      <c r="O23" s="30"/>
      <c r="P23" s="55">
        <v>34.06</v>
      </c>
      <c r="Q23" s="40">
        <f t="shared" si="5"/>
        <v>9.4611111111111121</v>
      </c>
      <c r="R23" s="56"/>
      <c r="S23" s="39">
        <v>37.729999999999997</v>
      </c>
      <c r="T23" s="40">
        <f t="shared" si="6"/>
        <v>10.480555555555554</v>
      </c>
      <c r="U23" s="57"/>
      <c r="V23" s="39">
        <v>48.57</v>
      </c>
      <c r="W23" s="40">
        <f t="shared" si="7"/>
        <v>13.491666666666667</v>
      </c>
      <c r="X23" s="31"/>
      <c r="Y23" s="43"/>
      <c r="Z23" s="43"/>
      <c r="AA23" s="43"/>
      <c r="AB23" s="44"/>
      <c r="AC23" s="128">
        <v>356.68021999999996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46">
        <v>0.15029999999999999</v>
      </c>
      <c r="N24" s="47">
        <v>0.71160000000000001</v>
      </c>
      <c r="O24" s="15"/>
      <c r="P24" s="51">
        <v>34.14</v>
      </c>
      <c r="Q24" s="49">
        <f t="shared" si="5"/>
        <v>9.4833333333333325</v>
      </c>
      <c r="R24" s="58"/>
      <c r="S24" s="51">
        <v>37.83</v>
      </c>
      <c r="T24" s="49">
        <f t="shared" si="6"/>
        <v>10.508333333333333</v>
      </c>
      <c r="U24" s="59"/>
      <c r="V24" s="51">
        <v>49.22</v>
      </c>
      <c r="W24" s="49">
        <f t="shared" si="7"/>
        <v>13.672222222222221</v>
      </c>
      <c r="X24" s="19"/>
      <c r="Y24" s="16"/>
      <c r="Z24" s="16"/>
      <c r="AA24" s="16"/>
      <c r="AB24" s="20"/>
      <c r="AC24" s="128">
        <v>464.65881000000002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7"/>
      <c r="N25" s="38">
        <v>0.71160000000000001</v>
      </c>
      <c r="O25" s="30"/>
      <c r="P25" s="39">
        <v>34.14</v>
      </c>
      <c r="Q25" s="40">
        <f t="shared" si="5"/>
        <v>9.4833333333333325</v>
      </c>
      <c r="R25" s="41"/>
      <c r="S25" s="39">
        <v>37.83</v>
      </c>
      <c r="T25" s="40">
        <f t="shared" si="6"/>
        <v>10.508333333333333</v>
      </c>
      <c r="U25" s="42"/>
      <c r="V25" s="39">
        <v>49.22</v>
      </c>
      <c r="W25" s="40">
        <f t="shared" si="7"/>
        <v>13.672222222222221</v>
      </c>
      <c r="X25" s="31"/>
      <c r="Y25" s="43"/>
      <c r="Z25" s="43"/>
      <c r="AA25" s="43"/>
      <c r="AB25" s="44"/>
      <c r="AC25" s="128">
        <v>418.26900000000001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7"/>
      <c r="N26" s="38">
        <v>0.71160000000000001</v>
      </c>
      <c r="O26" s="30"/>
      <c r="P26" s="39">
        <v>34.14</v>
      </c>
      <c r="Q26" s="40">
        <f t="shared" si="5"/>
        <v>9.4833333333333325</v>
      </c>
      <c r="R26" s="41"/>
      <c r="S26" s="39">
        <v>37.83</v>
      </c>
      <c r="T26" s="40">
        <f t="shared" si="6"/>
        <v>10.508333333333333</v>
      </c>
      <c r="U26" s="42"/>
      <c r="V26" s="39">
        <v>49.22</v>
      </c>
      <c r="W26" s="40">
        <f t="shared" si="7"/>
        <v>13.672222222222221</v>
      </c>
      <c r="X26" s="31"/>
      <c r="Y26" s="43"/>
      <c r="Z26" s="43"/>
      <c r="AA26" s="43"/>
      <c r="AB26" s="44"/>
      <c r="AC26" s="128">
        <v>413.27393999999998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7"/>
      <c r="N27" s="38">
        <v>0.71160000000000001</v>
      </c>
      <c r="O27" s="30"/>
      <c r="P27" s="39">
        <v>34.14</v>
      </c>
      <c r="Q27" s="40">
        <f t="shared" si="5"/>
        <v>9.4833333333333325</v>
      </c>
      <c r="R27" s="41"/>
      <c r="S27" s="39">
        <v>37.83</v>
      </c>
      <c r="T27" s="40">
        <f t="shared" si="6"/>
        <v>10.508333333333333</v>
      </c>
      <c r="U27" s="42"/>
      <c r="V27" s="39">
        <v>49.22</v>
      </c>
      <c r="W27" s="40">
        <f t="shared" si="7"/>
        <v>13.672222222222221</v>
      </c>
      <c r="X27" s="31"/>
      <c r="Y27" s="43"/>
      <c r="Z27" s="43"/>
      <c r="AA27" s="43"/>
      <c r="AB27" s="44"/>
      <c r="AC27" s="128">
        <v>532.41306000000009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38">
        <v>0.71160000000000001</v>
      </c>
      <c r="O28" s="30"/>
      <c r="P28" s="39">
        <v>34.14</v>
      </c>
      <c r="Q28" s="40">
        <f t="shared" si="5"/>
        <v>9.4833333333333325</v>
      </c>
      <c r="R28" s="41"/>
      <c r="S28" s="39">
        <v>37.83</v>
      </c>
      <c r="T28" s="40">
        <f t="shared" si="6"/>
        <v>10.508333333333333</v>
      </c>
      <c r="U28" s="42"/>
      <c r="V28" s="39">
        <v>49.22</v>
      </c>
      <c r="W28" s="40">
        <f t="shared" si="7"/>
        <v>13.672222222222221</v>
      </c>
      <c r="X28" s="31"/>
      <c r="Y28" s="43"/>
      <c r="Z28" s="43"/>
      <c r="AA28" s="43"/>
      <c r="AB28" s="44"/>
      <c r="AC28" s="128">
        <v>457.64037999999999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7"/>
      <c r="N29" s="38">
        <v>0.71160000000000001</v>
      </c>
      <c r="O29" s="30"/>
      <c r="P29" s="39">
        <v>34.14</v>
      </c>
      <c r="Q29" s="40">
        <f t="shared" si="5"/>
        <v>9.4833333333333325</v>
      </c>
      <c r="R29" s="41"/>
      <c r="S29" s="39">
        <v>37.83</v>
      </c>
      <c r="T29" s="40">
        <f t="shared" si="6"/>
        <v>10.508333333333333</v>
      </c>
      <c r="U29" s="42"/>
      <c r="V29" s="39">
        <v>49.22</v>
      </c>
      <c r="W29" s="40">
        <f t="shared" si="7"/>
        <v>13.672222222222221</v>
      </c>
      <c r="X29" s="31"/>
      <c r="Y29" s="43"/>
      <c r="Z29" s="43"/>
      <c r="AA29" s="43"/>
      <c r="AB29" s="44"/>
      <c r="AC29" s="128">
        <v>434.32359000000002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7"/>
      <c r="N30" s="38">
        <v>0.71160000000000001</v>
      </c>
      <c r="O30" s="30"/>
      <c r="P30" s="39">
        <v>34.14</v>
      </c>
      <c r="Q30" s="40">
        <f t="shared" si="5"/>
        <v>9.4833333333333325</v>
      </c>
      <c r="R30" s="41"/>
      <c r="S30" s="39">
        <v>37.83</v>
      </c>
      <c r="T30" s="40">
        <f t="shared" si="6"/>
        <v>10.508333333333333</v>
      </c>
      <c r="U30" s="42"/>
      <c r="V30" s="39">
        <v>49.22</v>
      </c>
      <c r="W30" s="40">
        <f t="shared" si="7"/>
        <v>13.672222222222221</v>
      </c>
      <c r="X30" s="31"/>
      <c r="Y30" s="43"/>
      <c r="Z30" s="43"/>
      <c r="AA30" s="43"/>
      <c r="AB30" s="44"/>
      <c r="AC30" s="128">
        <v>448.27034000000003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7"/>
      <c r="N31" s="38">
        <v>0.71160000000000001</v>
      </c>
      <c r="O31" s="30"/>
      <c r="P31" s="39">
        <v>34.14</v>
      </c>
      <c r="Q31" s="40">
        <f t="shared" si="5"/>
        <v>9.4833333333333325</v>
      </c>
      <c r="R31" s="41"/>
      <c r="S31" s="39">
        <v>37.83</v>
      </c>
      <c r="T31" s="40">
        <f t="shared" si="6"/>
        <v>10.508333333333333</v>
      </c>
      <c r="U31" s="42"/>
      <c r="V31" s="39">
        <v>49.22</v>
      </c>
      <c r="W31" s="40">
        <f t="shared" si="7"/>
        <v>13.672222222222221</v>
      </c>
      <c r="X31" s="31"/>
      <c r="Y31" s="43"/>
      <c r="Z31" s="43"/>
      <c r="AA31" s="43"/>
      <c r="AB31" s="44"/>
      <c r="AC31" s="128">
        <v>432.57803000000001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46">
        <v>6.4000000000000001E-2</v>
      </c>
      <c r="N32" s="62">
        <v>0.72019999999999995</v>
      </c>
      <c r="O32" s="15"/>
      <c r="P32" s="63">
        <v>33.86</v>
      </c>
      <c r="Q32" s="49">
        <f t="shared" si="5"/>
        <v>9.405555555555555</v>
      </c>
      <c r="R32" s="58"/>
      <c r="S32" s="51">
        <v>37.51</v>
      </c>
      <c r="T32" s="49">
        <f t="shared" si="6"/>
        <v>10.419444444444444</v>
      </c>
      <c r="U32" s="59"/>
      <c r="V32" s="51">
        <v>48.51</v>
      </c>
      <c r="W32" s="49">
        <f t="shared" si="7"/>
        <v>13.475</v>
      </c>
      <c r="X32" s="19"/>
      <c r="Y32" s="16"/>
      <c r="Z32" s="16"/>
      <c r="AA32" s="16"/>
      <c r="AB32" s="20"/>
      <c r="AC32" s="128">
        <v>478.28509000000003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7"/>
      <c r="N33" s="64">
        <v>0.72019999999999995</v>
      </c>
      <c r="O33" s="30"/>
      <c r="P33" s="65">
        <v>33.86</v>
      </c>
      <c r="Q33" s="40">
        <f t="shared" si="5"/>
        <v>9.405555555555555</v>
      </c>
      <c r="R33" s="41"/>
      <c r="S33" s="39">
        <v>37.51</v>
      </c>
      <c r="T33" s="40">
        <f t="shared" si="6"/>
        <v>10.419444444444444</v>
      </c>
      <c r="U33" s="42"/>
      <c r="V33" s="39">
        <v>48.51</v>
      </c>
      <c r="W33" s="40">
        <f t="shared" si="7"/>
        <v>13.475</v>
      </c>
      <c r="X33" s="31"/>
      <c r="Y33" s="43"/>
      <c r="Z33" s="43"/>
      <c r="AA33" s="43"/>
      <c r="AB33" s="44"/>
      <c r="AC33" s="128">
        <v>452.45219000000003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7"/>
      <c r="N34" s="64">
        <v>0.72019999999999995</v>
      </c>
      <c r="O34" s="30"/>
      <c r="P34" s="65">
        <v>33.86</v>
      </c>
      <c r="Q34" s="40">
        <f t="shared" si="5"/>
        <v>9.405555555555555</v>
      </c>
      <c r="R34" s="41"/>
      <c r="S34" s="39">
        <v>37.51</v>
      </c>
      <c r="T34" s="40">
        <f t="shared" si="6"/>
        <v>10.419444444444444</v>
      </c>
      <c r="U34" s="42"/>
      <c r="V34" s="39">
        <v>48.51</v>
      </c>
      <c r="W34" s="40">
        <f t="shared" si="7"/>
        <v>13.475</v>
      </c>
      <c r="X34" s="31"/>
      <c r="Y34" s="43"/>
      <c r="Z34" s="43"/>
      <c r="AA34" s="43"/>
      <c r="AB34" s="44"/>
      <c r="AC34" s="128">
        <v>469.41096999999996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7"/>
      <c r="N35" s="64">
        <v>0.72019999999999995</v>
      </c>
      <c r="O35" s="30"/>
      <c r="P35" s="65">
        <v>33.86</v>
      </c>
      <c r="Q35" s="40">
        <f t="shared" si="5"/>
        <v>9.405555555555555</v>
      </c>
      <c r="R35" s="41"/>
      <c r="S35" s="39">
        <v>37.51</v>
      </c>
      <c r="T35" s="40">
        <f t="shared" si="6"/>
        <v>10.419444444444444</v>
      </c>
      <c r="U35" s="42"/>
      <c r="V35" s="39">
        <v>48.51</v>
      </c>
      <c r="W35" s="40">
        <f t="shared" si="7"/>
        <v>13.475</v>
      </c>
      <c r="X35" s="31"/>
      <c r="Y35" s="43"/>
      <c r="Z35" s="43"/>
      <c r="AA35" s="43"/>
      <c r="AB35" s="44"/>
      <c r="AC35" s="128">
        <v>438.91396999999995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7"/>
      <c r="N36" s="64">
        <v>0.72019999999999995</v>
      </c>
      <c r="O36" s="30"/>
      <c r="P36" s="65">
        <v>33.86</v>
      </c>
      <c r="Q36" s="40">
        <f t="shared" si="5"/>
        <v>9.405555555555555</v>
      </c>
      <c r="R36" s="41"/>
      <c r="S36" s="39">
        <v>37.51</v>
      </c>
      <c r="T36" s="40">
        <f t="shared" si="6"/>
        <v>10.419444444444444</v>
      </c>
      <c r="U36" s="42"/>
      <c r="V36" s="39">
        <v>48.51</v>
      </c>
      <c r="W36" s="40">
        <f t="shared" si="7"/>
        <v>13.475</v>
      </c>
      <c r="X36" s="31"/>
      <c r="Y36" s="43"/>
      <c r="Z36" s="43"/>
      <c r="AA36" s="43"/>
      <c r="AB36" s="44"/>
      <c r="AC36" s="128">
        <v>423.38925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46">
        <v>0.1782</v>
      </c>
      <c r="N37" s="62">
        <v>0.72</v>
      </c>
      <c r="O37" s="15"/>
      <c r="P37" s="51">
        <v>34.450000000000003</v>
      </c>
      <c r="Q37" s="49">
        <f t="shared" si="5"/>
        <v>9.5694444444444446</v>
      </c>
      <c r="R37" s="58"/>
      <c r="S37" s="51">
        <v>38.159999999999997</v>
      </c>
      <c r="T37" s="49">
        <f t="shared" si="6"/>
        <v>10.6</v>
      </c>
      <c r="U37" s="59"/>
      <c r="V37" s="51">
        <v>49.36</v>
      </c>
      <c r="W37" s="49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8">
        <v>410.88228000000004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7"/>
      <c r="N38" s="64">
        <v>0.72</v>
      </c>
      <c r="O38" s="30"/>
      <c r="P38" s="39">
        <v>34.450000000000003</v>
      </c>
      <c r="Q38" s="40">
        <f t="shared" si="5"/>
        <v>9.5694444444444446</v>
      </c>
      <c r="R38" s="41"/>
      <c r="S38" s="39">
        <v>38.159999999999997</v>
      </c>
      <c r="T38" s="40">
        <f t="shared" si="6"/>
        <v>10.6</v>
      </c>
      <c r="U38" s="42"/>
      <c r="V38" s="39">
        <v>49.36</v>
      </c>
      <c r="W38" s="40">
        <f t="shared" si="7"/>
        <v>13.71111111111111</v>
      </c>
      <c r="X38" s="31"/>
      <c r="Y38" s="43"/>
      <c r="Z38" s="43"/>
      <c r="AA38" s="43"/>
      <c r="AB38" s="44"/>
      <c r="AC38" s="128">
        <v>391.16388000000001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7"/>
      <c r="N39" s="64">
        <v>0.72</v>
      </c>
      <c r="O39" s="30"/>
      <c r="P39" s="39">
        <v>34.450000000000003</v>
      </c>
      <c r="Q39" s="40">
        <f t="shared" si="5"/>
        <v>9.5694444444444446</v>
      </c>
      <c r="R39" s="41"/>
      <c r="S39" s="39">
        <v>38.159999999999997</v>
      </c>
      <c r="T39" s="40">
        <f t="shared" si="6"/>
        <v>10.6</v>
      </c>
      <c r="U39" s="42"/>
      <c r="V39" s="39">
        <v>49.36</v>
      </c>
      <c r="W39" s="40">
        <f t="shared" si="7"/>
        <v>13.71111111111111</v>
      </c>
      <c r="X39" s="31"/>
      <c r="Y39" s="43"/>
      <c r="Z39" s="43"/>
      <c r="AA39" s="43"/>
      <c r="AB39" s="44"/>
      <c r="AC39" s="128">
        <v>391.00688000000002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7"/>
      <c r="N40" s="64">
        <v>0.72</v>
      </c>
      <c r="O40" s="30"/>
      <c r="P40" s="39">
        <v>34.450000000000003</v>
      </c>
      <c r="Q40" s="40">
        <f t="shared" si="5"/>
        <v>9.5694444444444446</v>
      </c>
      <c r="R40" s="41"/>
      <c r="S40" s="39">
        <v>38.159999999999997</v>
      </c>
      <c r="T40" s="40">
        <f t="shared" si="6"/>
        <v>10.6</v>
      </c>
      <c r="U40" s="42"/>
      <c r="V40" s="39">
        <v>49.36</v>
      </c>
      <c r="W40" s="40">
        <f t="shared" si="7"/>
        <v>13.71111111111111</v>
      </c>
      <c r="X40" s="31"/>
      <c r="Y40" s="43"/>
      <c r="Z40" s="43"/>
      <c r="AA40" s="43"/>
      <c r="AB40" s="44"/>
      <c r="AC40" s="128">
        <v>399.80212999999998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7"/>
      <c r="N41" s="64">
        <v>0.72</v>
      </c>
      <c r="O41" s="30"/>
      <c r="P41" s="39">
        <v>34.450000000000003</v>
      </c>
      <c r="Q41" s="40">
        <f t="shared" si="5"/>
        <v>9.5694444444444446</v>
      </c>
      <c r="R41" s="41"/>
      <c r="S41" s="39">
        <v>38.159999999999997</v>
      </c>
      <c r="T41" s="40">
        <f t="shared" si="6"/>
        <v>10.6</v>
      </c>
      <c r="U41" s="42"/>
      <c r="V41" s="39">
        <v>49.36</v>
      </c>
      <c r="W41" s="40">
        <f t="shared" si="7"/>
        <v>13.71111111111111</v>
      </c>
      <c r="X41" s="31"/>
      <c r="Y41" s="43"/>
      <c r="Z41" s="43"/>
      <c r="AA41" s="43"/>
      <c r="AB41" s="44"/>
      <c r="AC41" s="128">
        <v>429.31290999999999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64">
        <v>0.72</v>
      </c>
      <c r="O42" s="30"/>
      <c r="P42" s="39">
        <v>34.450000000000003</v>
      </c>
      <c r="Q42" s="40">
        <f t="shared" si="5"/>
        <v>9.5694444444444446</v>
      </c>
      <c r="R42" s="41"/>
      <c r="S42" s="39">
        <v>38.159999999999997</v>
      </c>
      <c r="T42" s="40">
        <f t="shared" si="6"/>
        <v>10.6</v>
      </c>
      <c r="U42" s="42"/>
      <c r="V42" s="39">
        <v>49.36</v>
      </c>
      <c r="W42" s="40">
        <f t="shared" si="7"/>
        <v>13.71111111111111</v>
      </c>
      <c r="X42" s="69"/>
      <c r="Y42" s="70"/>
      <c r="Z42" s="70"/>
      <c r="AA42" s="71"/>
      <c r="AB42" s="72"/>
      <c r="AC42" s="130">
        <v>465.52769000000001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90" t="s">
        <v>24</v>
      </c>
      <c r="B43" s="90"/>
      <c r="C43" s="90"/>
      <c r="D43" s="90"/>
      <c r="E43" s="90"/>
      <c r="F43" s="90"/>
      <c r="G43" s="90"/>
      <c r="H43" s="91"/>
      <c r="I43" s="92" t="s">
        <v>22</v>
      </c>
      <c r="J43" s="93"/>
      <c r="K43" s="24">
        <v>0</v>
      </c>
      <c r="L43" s="94" t="s">
        <v>23</v>
      </c>
      <c r="M43" s="95"/>
      <c r="N43" s="25">
        <v>0</v>
      </c>
      <c r="O43" s="96">
        <f>SUMPRODUCT(O12:O42,AC12:AC42)/SUM(AC12:AC42)</f>
        <v>0</v>
      </c>
      <c r="P43" s="86">
        <f>SUMPRODUCT(P12:P42,AC12:AC42)/SUM(AC12:AC42)</f>
        <v>34.124281743186067</v>
      </c>
      <c r="Q43" s="84">
        <f>SUMPRODUCT(Q12:Q42,AC12:AC42)/SUM(AC12:AC42)</f>
        <v>9.4789671508850155</v>
      </c>
      <c r="R43" s="86">
        <f>SUMPRODUCT(R12:R42,AC12:AC42)/SUM(AC12:AC42)</f>
        <v>0</v>
      </c>
      <c r="S43" s="86">
        <f>SUMPRODUCT(S12:S42,AC12:AC42)/SUM(AC12:AC42)</f>
        <v>37.803863869894549</v>
      </c>
      <c r="T43" s="88">
        <f>SUMPRODUCT(T12:T42,AC12:AC42)/SUM(AC12:AC42)</f>
        <v>10.501073297192933</v>
      </c>
      <c r="U43" s="17"/>
      <c r="V43" s="8"/>
      <c r="W43" s="8"/>
      <c r="X43" s="8"/>
      <c r="Y43" s="8"/>
      <c r="Z43" s="8"/>
      <c r="AA43" s="73" t="s">
        <v>45</v>
      </c>
      <c r="AB43" s="74"/>
      <c r="AC43" s="131">
        <v>13179.469260000003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5" t="s">
        <v>3</v>
      </c>
      <c r="I44" s="76"/>
      <c r="J44" s="76"/>
      <c r="K44" s="76"/>
      <c r="L44" s="76"/>
      <c r="M44" s="76"/>
      <c r="N44" s="77"/>
      <c r="O44" s="97"/>
      <c r="P44" s="87"/>
      <c r="Q44" s="85"/>
      <c r="R44" s="87"/>
      <c r="S44" s="87"/>
      <c r="T44" s="89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9" t="s">
        <v>51</v>
      </c>
      <c r="S46" s="29"/>
      <c r="T46" s="29"/>
      <c r="U46" s="29"/>
      <c r="V46" s="29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9" t="s">
        <v>56</v>
      </c>
      <c r="S48" s="29"/>
      <c r="T48" s="29"/>
      <c r="U48" s="29"/>
      <c r="V48" s="29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9" t="s">
        <v>55</v>
      </c>
      <c r="S50" s="29"/>
      <c r="T50" s="29"/>
      <c r="U50" s="29"/>
      <c r="V50" s="29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G34" sqref="G34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428126.53</v>
      </c>
      <c r="C3">
        <v>1782.94</v>
      </c>
      <c r="D3">
        <v>3.38</v>
      </c>
      <c r="E3">
        <v>0.84</v>
      </c>
      <c r="G3">
        <f>B3/1000</f>
        <v>428.12653</v>
      </c>
    </row>
    <row r="4" spans="1:7" x14ac:dyDescent="0.25">
      <c r="A4">
        <v>2</v>
      </c>
      <c r="B4">
        <v>379696.19</v>
      </c>
      <c r="C4">
        <v>1389.606</v>
      </c>
      <c r="D4">
        <v>3.4</v>
      </c>
      <c r="E4">
        <v>1.3</v>
      </c>
      <c r="G4">
        <f t="shared" ref="G4:G33" si="0">B4/1000</f>
        <v>379.69619</v>
      </c>
    </row>
    <row r="5" spans="1:7" x14ac:dyDescent="0.25">
      <c r="A5">
        <v>3</v>
      </c>
      <c r="B5">
        <v>407837.5</v>
      </c>
      <c r="C5">
        <v>1596.5</v>
      </c>
      <c r="D5">
        <v>3.38</v>
      </c>
      <c r="E5">
        <v>0.4</v>
      </c>
      <c r="G5">
        <f t="shared" si="0"/>
        <v>407.83749999999998</v>
      </c>
    </row>
    <row r="6" spans="1:7" x14ac:dyDescent="0.25">
      <c r="A6">
        <v>4</v>
      </c>
      <c r="B6">
        <v>415524.25</v>
      </c>
      <c r="C6">
        <v>1655.0530000000001</v>
      </c>
      <c r="D6">
        <v>3.39</v>
      </c>
      <c r="E6">
        <v>0.04</v>
      </c>
      <c r="G6">
        <f t="shared" si="0"/>
        <v>415.52424999999999</v>
      </c>
    </row>
    <row r="7" spans="1:7" x14ac:dyDescent="0.25">
      <c r="A7">
        <v>5</v>
      </c>
      <c r="B7">
        <v>437517.03</v>
      </c>
      <c r="C7">
        <v>1855.43</v>
      </c>
      <c r="D7">
        <v>3.38</v>
      </c>
      <c r="E7">
        <v>-0.37</v>
      </c>
      <c r="G7">
        <f t="shared" si="0"/>
        <v>437.51703000000003</v>
      </c>
    </row>
    <row r="8" spans="1:7" x14ac:dyDescent="0.25">
      <c r="A8">
        <v>6</v>
      </c>
      <c r="B8">
        <v>392640.25</v>
      </c>
      <c r="C8">
        <v>1474.4670000000001</v>
      </c>
      <c r="D8">
        <v>3.39</v>
      </c>
      <c r="E8">
        <v>0.87</v>
      </c>
      <c r="G8">
        <f t="shared" si="0"/>
        <v>392.64024999999998</v>
      </c>
    </row>
    <row r="9" spans="1:7" x14ac:dyDescent="0.25">
      <c r="A9">
        <v>7</v>
      </c>
      <c r="B9">
        <v>491880.78</v>
      </c>
      <c r="C9">
        <v>2345.5100000000002</v>
      </c>
      <c r="D9">
        <v>3.37</v>
      </c>
      <c r="E9">
        <v>-1.4</v>
      </c>
      <c r="G9">
        <f t="shared" si="0"/>
        <v>491.88078000000002</v>
      </c>
    </row>
    <row r="10" spans="1:7" x14ac:dyDescent="0.25">
      <c r="A10">
        <v>8</v>
      </c>
      <c r="B10">
        <v>427999.78</v>
      </c>
      <c r="C10" t="s">
        <v>68</v>
      </c>
      <c r="D10" t="s">
        <v>69</v>
      </c>
      <c r="E10" t="s">
        <v>70</v>
      </c>
      <c r="F10" t="s">
        <v>67</v>
      </c>
      <c r="G10">
        <f t="shared" si="0"/>
        <v>427.99978000000004</v>
      </c>
    </row>
    <row r="11" spans="1:7" x14ac:dyDescent="0.25">
      <c r="A11">
        <v>9</v>
      </c>
      <c r="B11">
        <v>391000.03</v>
      </c>
      <c r="C11">
        <v>1450.4159999999999</v>
      </c>
      <c r="D11">
        <v>3.43</v>
      </c>
      <c r="E11" t="s">
        <v>71</v>
      </c>
      <c r="F11" t="s">
        <v>72</v>
      </c>
      <c r="G11">
        <f t="shared" si="0"/>
        <v>391.00003000000004</v>
      </c>
    </row>
    <row r="12" spans="1:7" x14ac:dyDescent="0.25">
      <c r="A12">
        <v>10</v>
      </c>
      <c r="B12">
        <v>357017.06</v>
      </c>
      <c r="C12">
        <v>1225.047</v>
      </c>
      <c r="D12">
        <v>3.38</v>
      </c>
      <c r="E12">
        <v>1.37</v>
      </c>
      <c r="G12">
        <f t="shared" si="0"/>
        <v>357.01706000000001</v>
      </c>
    </row>
    <row r="13" spans="1:7" x14ac:dyDescent="0.25">
      <c r="A13">
        <v>11</v>
      </c>
      <c r="B13">
        <v>341975.25</v>
      </c>
      <c r="C13">
        <v>1118.2080000000001</v>
      </c>
      <c r="D13">
        <v>3.38</v>
      </c>
      <c r="E13">
        <v>1.42</v>
      </c>
      <c r="G13">
        <f t="shared" si="0"/>
        <v>341.97525000000002</v>
      </c>
    </row>
    <row r="14" spans="1:7" x14ac:dyDescent="0.25">
      <c r="A14">
        <v>12</v>
      </c>
      <c r="B14">
        <v>356680.22</v>
      </c>
      <c r="C14">
        <v>1228.3050000000001</v>
      </c>
      <c r="D14">
        <v>3.36</v>
      </c>
      <c r="E14">
        <v>0.6</v>
      </c>
      <c r="G14">
        <f t="shared" si="0"/>
        <v>356.68021999999996</v>
      </c>
    </row>
    <row r="15" spans="1:7" x14ac:dyDescent="0.25">
      <c r="A15">
        <v>13</v>
      </c>
      <c r="B15">
        <v>464658.81</v>
      </c>
      <c r="C15">
        <v>2082.4180000000001</v>
      </c>
      <c r="D15">
        <v>3.36</v>
      </c>
      <c r="E15">
        <v>-1.72</v>
      </c>
      <c r="G15">
        <f t="shared" si="0"/>
        <v>464.65881000000002</v>
      </c>
    </row>
    <row r="16" spans="1:7" x14ac:dyDescent="0.25">
      <c r="A16">
        <v>14</v>
      </c>
      <c r="B16">
        <v>418269</v>
      </c>
      <c r="C16">
        <v>1664.0139999999999</v>
      </c>
      <c r="D16">
        <v>3.42</v>
      </c>
      <c r="E16">
        <v>-0.35</v>
      </c>
      <c r="G16">
        <f t="shared" si="0"/>
        <v>418.26900000000001</v>
      </c>
    </row>
    <row r="17" spans="1:7" x14ac:dyDescent="0.25">
      <c r="A17">
        <v>15</v>
      </c>
      <c r="B17">
        <v>413273.94</v>
      </c>
      <c r="C17">
        <v>1602.2670000000001</v>
      </c>
      <c r="D17">
        <v>3.4</v>
      </c>
      <c r="E17">
        <v>-0.54</v>
      </c>
      <c r="F17" t="s">
        <v>73</v>
      </c>
      <c r="G17">
        <f t="shared" si="0"/>
        <v>413.27393999999998</v>
      </c>
    </row>
    <row r="18" spans="1:7" x14ac:dyDescent="0.25">
      <c r="A18">
        <v>16</v>
      </c>
      <c r="B18">
        <v>532413.06000000006</v>
      </c>
      <c r="C18">
        <v>2688.759</v>
      </c>
      <c r="D18">
        <v>3.39</v>
      </c>
      <c r="E18">
        <v>-2.4</v>
      </c>
      <c r="G18">
        <f t="shared" si="0"/>
        <v>532.41306000000009</v>
      </c>
    </row>
    <row r="19" spans="1:7" x14ac:dyDescent="0.25">
      <c r="A19">
        <v>17</v>
      </c>
      <c r="B19">
        <v>457640.38</v>
      </c>
      <c r="C19">
        <v>1922.0709999999999</v>
      </c>
      <c r="D19">
        <v>3.51</v>
      </c>
      <c r="E19">
        <v>-0.57999999999999996</v>
      </c>
      <c r="G19">
        <f t="shared" si="0"/>
        <v>457.64037999999999</v>
      </c>
    </row>
    <row r="20" spans="1:7" x14ac:dyDescent="0.25">
      <c r="A20">
        <v>18</v>
      </c>
      <c r="B20">
        <v>434323.59</v>
      </c>
      <c r="C20">
        <v>1736.55</v>
      </c>
      <c r="D20">
        <v>3.45</v>
      </c>
      <c r="E20">
        <v>-0.56999999999999995</v>
      </c>
      <c r="G20">
        <f t="shared" si="0"/>
        <v>434.32359000000002</v>
      </c>
    </row>
    <row r="21" spans="1:7" x14ac:dyDescent="0.25">
      <c r="A21">
        <v>19</v>
      </c>
      <c r="B21">
        <v>448270.34</v>
      </c>
      <c r="C21">
        <v>1864.29</v>
      </c>
      <c r="D21">
        <v>3.43</v>
      </c>
      <c r="E21">
        <v>-0.8</v>
      </c>
      <c r="G21">
        <f t="shared" si="0"/>
        <v>448.27034000000003</v>
      </c>
    </row>
    <row r="22" spans="1:7" x14ac:dyDescent="0.25">
      <c r="A22">
        <v>20</v>
      </c>
      <c r="B22">
        <v>432578.03</v>
      </c>
      <c r="C22">
        <v>1728.61</v>
      </c>
      <c r="D22">
        <v>3.43</v>
      </c>
      <c r="E22">
        <v>-1.01</v>
      </c>
      <c r="G22">
        <f t="shared" si="0"/>
        <v>432.57803000000001</v>
      </c>
    </row>
    <row r="23" spans="1:7" x14ac:dyDescent="0.25">
      <c r="A23">
        <v>21</v>
      </c>
      <c r="B23">
        <v>478285.09</v>
      </c>
      <c r="C23">
        <v>2131.02</v>
      </c>
      <c r="D23">
        <v>3.42</v>
      </c>
      <c r="E23">
        <v>-1.31</v>
      </c>
      <c r="G23">
        <f t="shared" si="0"/>
        <v>478.28509000000003</v>
      </c>
    </row>
    <row r="24" spans="1:7" x14ac:dyDescent="0.25">
      <c r="A24">
        <v>22</v>
      </c>
      <c r="B24">
        <v>452452.19</v>
      </c>
      <c r="C24">
        <v>1893.021</v>
      </c>
      <c r="D24">
        <v>3.43</v>
      </c>
      <c r="E24">
        <v>-0.86</v>
      </c>
      <c r="G24">
        <f t="shared" si="0"/>
        <v>452.45219000000003</v>
      </c>
    </row>
    <row r="25" spans="1:7" x14ac:dyDescent="0.25">
      <c r="A25">
        <v>23</v>
      </c>
      <c r="B25">
        <v>469410.97</v>
      </c>
      <c r="C25">
        <v>2059.953</v>
      </c>
      <c r="D25">
        <v>3.43</v>
      </c>
      <c r="E25">
        <v>-0.95</v>
      </c>
      <c r="F25" t="s">
        <v>73</v>
      </c>
      <c r="G25">
        <f t="shared" si="0"/>
        <v>469.41096999999996</v>
      </c>
    </row>
    <row r="26" spans="1:7" x14ac:dyDescent="0.25">
      <c r="A26">
        <v>24</v>
      </c>
      <c r="B26">
        <v>438913.97</v>
      </c>
      <c r="C26">
        <v>1804.1859999999999</v>
      </c>
      <c r="D26">
        <v>3.44</v>
      </c>
      <c r="E26">
        <v>-0.85</v>
      </c>
      <c r="G26">
        <f t="shared" si="0"/>
        <v>438.91396999999995</v>
      </c>
    </row>
    <row r="27" spans="1:7" x14ac:dyDescent="0.25">
      <c r="A27">
        <v>25</v>
      </c>
      <c r="B27">
        <v>423389.25</v>
      </c>
      <c r="C27">
        <v>1670.6469999999999</v>
      </c>
      <c r="D27">
        <v>3.45</v>
      </c>
      <c r="E27">
        <v>-0.94</v>
      </c>
      <c r="G27">
        <f t="shared" si="0"/>
        <v>423.38925</v>
      </c>
    </row>
    <row r="28" spans="1:7" x14ac:dyDescent="0.25">
      <c r="A28">
        <v>26</v>
      </c>
      <c r="B28">
        <v>410882.28</v>
      </c>
      <c r="C28">
        <v>1559.454</v>
      </c>
      <c r="D28">
        <v>3.46</v>
      </c>
      <c r="E28">
        <v>-0.72</v>
      </c>
      <c r="G28">
        <f t="shared" si="0"/>
        <v>410.88228000000004</v>
      </c>
    </row>
    <row r="29" spans="1:7" x14ac:dyDescent="0.25">
      <c r="A29">
        <v>27</v>
      </c>
      <c r="B29">
        <v>391163.88</v>
      </c>
      <c r="C29">
        <v>1416.2729999999999</v>
      </c>
      <c r="D29">
        <v>3.45</v>
      </c>
      <c r="E29">
        <v>-0.46</v>
      </c>
      <c r="F29" t="s">
        <v>73</v>
      </c>
      <c r="G29">
        <f t="shared" si="0"/>
        <v>391.16388000000001</v>
      </c>
    </row>
    <row r="30" spans="1:7" x14ac:dyDescent="0.25">
      <c r="A30">
        <v>28</v>
      </c>
      <c r="B30">
        <v>391006.88</v>
      </c>
      <c r="C30">
        <v>1440.462</v>
      </c>
      <c r="D30">
        <v>3.39</v>
      </c>
      <c r="E30">
        <v>-0.89</v>
      </c>
      <c r="G30">
        <f t="shared" si="0"/>
        <v>391.00688000000002</v>
      </c>
    </row>
    <row r="31" spans="1:7" x14ac:dyDescent="0.25">
      <c r="A31">
        <v>29</v>
      </c>
      <c r="B31">
        <v>399802.13</v>
      </c>
      <c r="C31" t="s">
        <v>74</v>
      </c>
      <c r="D31" t="s">
        <v>75</v>
      </c>
      <c r="E31" t="s">
        <v>76</v>
      </c>
      <c r="F31" t="s">
        <v>72</v>
      </c>
      <c r="G31">
        <f t="shared" si="0"/>
        <v>399.80212999999998</v>
      </c>
    </row>
    <row r="32" spans="1:7" x14ac:dyDescent="0.25">
      <c r="A32">
        <v>30</v>
      </c>
      <c r="B32">
        <v>429312.91</v>
      </c>
      <c r="C32">
        <v>1746.415</v>
      </c>
      <c r="D32">
        <v>3.37</v>
      </c>
      <c r="E32">
        <v>-1.79</v>
      </c>
      <c r="G32">
        <f t="shared" si="0"/>
        <v>429.31290999999999</v>
      </c>
    </row>
    <row r="33" spans="1:7" x14ac:dyDescent="0.25">
      <c r="A33">
        <v>31</v>
      </c>
      <c r="B33">
        <v>465527.69</v>
      </c>
      <c r="C33">
        <v>2081.549</v>
      </c>
      <c r="D33">
        <v>3.34</v>
      </c>
      <c r="E33">
        <v>-2.0499999999999998</v>
      </c>
      <c r="G33">
        <f t="shared" si="0"/>
        <v>465.52769000000001</v>
      </c>
    </row>
    <row r="34" spans="1:7" x14ac:dyDescent="0.25">
      <c r="A34" t="s">
        <v>77</v>
      </c>
      <c r="B34" t="s">
        <v>78</v>
      </c>
      <c r="C34" t="s">
        <v>79</v>
      </c>
      <c r="D34" t="s">
        <v>80</v>
      </c>
      <c r="E34" t="s">
        <v>81</v>
      </c>
      <c r="F34" t="s">
        <v>67</v>
      </c>
      <c r="G34">
        <f>SUM(G3:G33)</f>
        <v>13179.469260000003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2017-01-05T09:51:21Z</dcterms:modified>
</cp:coreProperties>
</file>