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<sst xmlns="http://schemas.openxmlformats.org/spreadsheetml/2006/main" count="100" uniqueCount="88">
  <si>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</si>
  <si>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</si>
  <si>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</si>
  <si>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</si>
  <si>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</si>
  <si>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</si>
  <si>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</si>
  <si>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</si>
  <si>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</si>
  <si>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</si>
  <si>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</si>
  <si>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</si>
  <si>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</si>
  <si>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</si>
  <si>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</si>
  <si>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</si>
  <si>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</si>
  <si>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</si>
  <si>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</si>
  <si>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</si>
  <si>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</si>
  <si>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</si>
  <si>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</si>
  <si>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</si>
  <si>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</si>
  <si>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</si>
  <si>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</si>
  <si>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</si>
  <si>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</si>
  <si>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</si>
  <si>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</si>
  <si>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</si>
  <si>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</si>
  <si>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</si>
  <si>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</si>
  <si>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</si>
  <si>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</si>
  <si>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</si>
  <si>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</si>
  <si>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</si>
  <si>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</si>
  <si>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</si>
  <si>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</si>
  <si>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</si>
  <si>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</si>
  <si>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</si>
  <si>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</si>
  <si>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</si>
  <si>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</si>
  <si>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</si>
  <si>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</si>
  <si>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</si>
  <si>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</si>
  <si>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</si>
  <si>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</si>
  <si>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</si>
  <si>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</si>
  <si>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</si>
  <si>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u/>
        <sz val="11"/>
        <color theme="1"/>
        <rFont val="Times New Roman"/>
        <family val="1"/>
        <charset val="204"/>
      </rPr>
      <t xml:space="preserve"> ПАТ 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 Костянтинівка</t>
    </r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</si>
  <si>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</si>
  <si>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</si>
  <si>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t>Данные по объекту ГРС 1 Константиновка ПРОМ - Фрун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</si>
  <si>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</si>
  <si>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</si>
  <si>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</si>
  <si>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</si>
  <si>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</si>
  <si>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</si>
  <si>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</si>
  <si>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</si>
  <si>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 xml:space="preserve"> B</t>
  </si>
  <si>
    <t>691,919*</t>
  </si>
  <si>
    <t>3,85*</t>
  </si>
  <si>
    <t>-7,55*</t>
  </si>
  <si>
    <t>0,7210*</t>
  </si>
  <si>
    <t xml:space="preserve">  C</t>
  </si>
  <si>
    <t>720,260*</t>
  </si>
  <si>
    <t>3,82*</t>
  </si>
  <si>
    <t>-7,29*</t>
  </si>
  <si>
    <t>0,7896*</t>
  </si>
  <si>
    <t>0,7260*</t>
  </si>
  <si>
    <t>AB</t>
  </si>
  <si>
    <t>Итого</t>
  </si>
  <si>
    <t>15263692,43*</t>
  </si>
  <si>
    <t>594,334*</t>
  </si>
  <si>
    <t>3,83*</t>
  </si>
  <si>
    <t>-6,41*</t>
  </si>
  <si>
    <t>0,7248*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</si>
</sst>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C30" zoomScaleNormal="100" zoomScaleSheetLayoutView="100" workbookViewId="0">
      <selection activeCell="AC48" sqref="AC48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3" width="8.28515625" style="1" customWidth="1"/>
    <col min="14" max="14" width="8.140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6" t="s">
        <v>20</v>
      </c>
      <c r="B1" s="25"/>
      <c r="C1" s="25"/>
      <c r="D1" s="25"/>
      <c r="E1" s="11"/>
      <c r="F1" s="11"/>
      <c r="G1" s="11"/>
      <c r="H1" s="11"/>
      <c r="I1" s="11"/>
      <c r="J1" s="11"/>
      <c r="K1" s="11"/>
      <c r="L1" s="11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  <c r="Y1" s="11"/>
      <c r="Z1" s="11"/>
      <c r="AA1" s="11"/>
      <c r="AB1" s="11"/>
      <c r="AC1" s="11"/>
    </row>
    <row r="2" spans="1:34" x14ac:dyDescent="0.25">
      <c r="A2" s="26" t="s">
        <v>47</v>
      </c>
      <c r="B2" s="25"/>
      <c r="C2" s="10"/>
      <c r="D2" s="25"/>
      <c r="E2" s="11"/>
      <c r="F2" s="25"/>
      <c r="G2" s="25"/>
      <c r="H2" s="25"/>
      <c r="I2" s="25"/>
      <c r="J2" s="25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1"/>
      <c r="AB2" s="32"/>
      <c r="AC2" s="32"/>
    </row>
    <row r="3" spans="1:34" x14ac:dyDescent="0.25">
      <c r="A3" s="71" t="s">
        <v>48</v>
      </c>
      <c r="B3" s="71"/>
      <c r="C3" s="71"/>
      <c r="D3" s="71"/>
      <c r="E3" s="71"/>
      <c r="F3" s="25"/>
      <c r="G3" s="25"/>
      <c r="H3" s="3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spans="1:34" ht="13.5" customHeight="1" x14ac:dyDescent="0.25">
      <c r="A4" s="27" t="s">
        <v>21</v>
      </c>
      <c r="B4" s="11"/>
      <c r="C4" s="11"/>
      <c r="D4" s="11"/>
      <c r="E4" s="11"/>
      <c r="F4" s="11"/>
      <c r="G4" s="25"/>
      <c r="H4" s="25"/>
      <c r="I4" s="25"/>
      <c r="J4" s="25"/>
      <c r="K4" s="12" t="s">
        <v>57</v>
      </c>
      <c r="L4" s="11"/>
      <c r="M4" s="2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7" t="s">
        <v>49</v>
      </c>
      <c r="B5" s="11"/>
      <c r="C5" s="11"/>
      <c r="D5" s="11"/>
      <c r="E5" s="11"/>
      <c r="F5" s="25"/>
      <c r="G5" s="25"/>
      <c r="H5" s="25"/>
      <c r="I5" s="25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7"/>
      <c r="B6" s="11"/>
      <c r="C6" s="11"/>
      <c r="D6" s="11"/>
      <c r="E6" s="11"/>
      <c r="F6" s="25"/>
      <c r="G6" s="25"/>
      <c r="H6" s="2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76" t="s">
        <v>0</v>
      </c>
      <c r="B8" s="81" t="s">
        <v>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81" t="s">
        <v>30</v>
      </c>
      <c r="O8" s="82"/>
      <c r="P8" s="82"/>
      <c r="Q8" s="82"/>
      <c r="R8" s="82"/>
      <c r="S8" s="82"/>
      <c r="T8" s="82"/>
      <c r="U8" s="82"/>
      <c r="V8" s="82"/>
      <c r="W8" s="83"/>
      <c r="X8" s="84" t="s">
        <v>25</v>
      </c>
      <c r="Y8" s="86" t="s">
        <v>2</v>
      </c>
      <c r="Z8" s="72" t="s">
        <v>17</v>
      </c>
      <c r="AA8" s="72" t="s">
        <v>18</v>
      </c>
      <c r="AB8" s="74" t="s">
        <v>19</v>
      </c>
      <c r="AC8" s="76" t="s">
        <v>16</v>
      </c>
    </row>
    <row r="9" spans="1:34" ht="16.5" customHeight="1" thickBot="1" x14ac:dyDescent="0.3">
      <c r="A9" s="97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78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85"/>
      <c r="Y9" s="87"/>
      <c r="Z9" s="73"/>
      <c r="AA9" s="73"/>
      <c r="AB9" s="75"/>
      <c r="AC9" s="77"/>
    </row>
    <row r="10" spans="1:34" ht="15" customHeight="1" x14ac:dyDescent="0.25">
      <c r="A10" s="97"/>
      <c r="B10" s="88" t="s">
        <v>33</v>
      </c>
      <c r="C10" s="103" t="s">
        <v>34</v>
      </c>
      <c r="D10" s="103" t="s">
        <v>35</v>
      </c>
      <c r="E10" s="103" t="s">
        <v>40</v>
      </c>
      <c r="F10" s="103" t="s">
        <v>41</v>
      </c>
      <c r="G10" s="103" t="s">
        <v>38</v>
      </c>
      <c r="H10" s="103" t="s">
        <v>42</v>
      </c>
      <c r="I10" s="103" t="s">
        <v>39</v>
      </c>
      <c r="J10" s="103" t="s">
        <v>37</v>
      </c>
      <c r="K10" s="103" t="s">
        <v>36</v>
      </c>
      <c r="L10" s="103" t="s">
        <v>43</v>
      </c>
      <c r="M10" s="90" t="s">
        <v>44</v>
      </c>
      <c r="N10" s="79"/>
      <c r="O10" s="92" t="s">
        <v>31</v>
      </c>
      <c r="P10" s="94" t="s">
        <v>10</v>
      </c>
      <c r="Q10" s="74" t="s">
        <v>11</v>
      </c>
      <c r="R10" s="88" t="s">
        <v>32</v>
      </c>
      <c r="S10" s="103" t="s">
        <v>12</v>
      </c>
      <c r="T10" s="90" t="s">
        <v>13</v>
      </c>
      <c r="U10" s="110" t="s">
        <v>27</v>
      </c>
      <c r="V10" s="103" t="s">
        <v>14</v>
      </c>
      <c r="W10" s="90" t="s">
        <v>15</v>
      </c>
      <c r="X10" s="85"/>
      <c r="Y10" s="87"/>
      <c r="Z10" s="73"/>
      <c r="AA10" s="73"/>
      <c r="AB10" s="75"/>
      <c r="AC10" s="77"/>
    </row>
    <row r="11" spans="1:34" ht="92.25" customHeight="1" x14ac:dyDescent="0.25">
      <c r="A11" s="97"/>
      <c r="B11" s="89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1"/>
      <c r="N11" s="80"/>
      <c r="O11" s="93"/>
      <c r="P11" s="95"/>
      <c r="Q11" s="75"/>
      <c r="R11" s="89"/>
      <c r="S11" s="104"/>
      <c r="T11" s="91"/>
      <c r="U11" s="111"/>
      <c r="V11" s="104"/>
      <c r="W11" s="91"/>
      <c r="X11" s="85"/>
      <c r="Y11" s="87"/>
      <c r="Z11" s="73"/>
      <c r="AA11" s="73"/>
      <c r="AB11" s="75"/>
      <c r="AC11" s="77"/>
    </row>
    <row r="12" spans="1:34" x14ac:dyDescent="0.25">
      <c r="A12" s="22">
        <v>1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69">
        <v>0.73150000000000004</v>
      </c>
      <c r="O12" s="29"/>
      <c r="P12" s="38">
        <v>34.08</v>
      </c>
      <c r="Q12" s="39">
        <f t="shared" ref="Q12:Q16" si="0">P12/3.6</f>
        <v>9.4666666666666668</v>
      </c>
      <c r="R12" s="40"/>
      <c r="S12" s="38">
        <v>37.75</v>
      </c>
      <c r="T12" s="39">
        <f t="shared" ref="T12:T16" si="1">S12/3.6</f>
        <v>10.486111111111111</v>
      </c>
      <c r="U12" s="41"/>
      <c r="V12" s="38">
        <v>48.57</v>
      </c>
      <c r="W12" s="39">
        <f t="shared" ref="W12:W16" si="2">V12/3.6</f>
        <v>13.491666666666667</v>
      </c>
      <c r="X12" s="30"/>
      <c r="Y12" s="42"/>
      <c r="Z12" s="42"/>
      <c r="AA12" s="42"/>
      <c r="AB12" s="43"/>
      <c r="AC12" s="126">
        <v>495.15246999999999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69">
        <v>0.73019999999999996</v>
      </c>
      <c r="O13" s="29"/>
      <c r="P13" s="38">
        <v>34.08</v>
      </c>
      <c r="Q13" s="39">
        <f t="shared" si="0"/>
        <v>9.4666666666666668</v>
      </c>
      <c r="R13" s="40"/>
      <c r="S13" s="38">
        <v>37.75</v>
      </c>
      <c r="T13" s="39">
        <f t="shared" si="1"/>
        <v>10.486111111111111</v>
      </c>
      <c r="U13" s="41"/>
      <c r="V13" s="38">
        <v>48.57</v>
      </c>
      <c r="W13" s="39">
        <f t="shared" si="2"/>
        <v>13.491666666666667</v>
      </c>
      <c r="X13" s="30"/>
      <c r="Y13" s="42"/>
      <c r="Z13" s="42"/>
      <c r="AA13" s="42"/>
      <c r="AB13" s="44"/>
      <c r="AC13" s="126">
        <v>456.56966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  <c r="N14" s="69">
        <v>0.73070000000000002</v>
      </c>
      <c r="O14" s="29"/>
      <c r="P14" s="38">
        <v>34.08</v>
      </c>
      <c r="Q14" s="39">
        <f t="shared" si="0"/>
        <v>9.4666666666666668</v>
      </c>
      <c r="R14" s="40"/>
      <c r="S14" s="38">
        <v>37.75</v>
      </c>
      <c r="T14" s="39">
        <f t="shared" si="1"/>
        <v>10.486111111111111</v>
      </c>
      <c r="U14" s="41"/>
      <c r="V14" s="38">
        <v>48.57</v>
      </c>
      <c r="W14" s="39">
        <f t="shared" si="2"/>
        <v>13.491666666666667</v>
      </c>
      <c r="X14" s="30"/>
      <c r="Y14" s="42"/>
      <c r="Z14" s="42"/>
      <c r="AA14" s="42"/>
      <c r="AB14" s="43"/>
      <c r="AC14" s="126">
        <v>452.87155999999999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/>
      <c r="N15" s="69">
        <v>0.72729999999999995</v>
      </c>
      <c r="O15" s="29"/>
      <c r="P15" s="38">
        <v>34.08</v>
      </c>
      <c r="Q15" s="39">
        <f t="shared" si="0"/>
        <v>9.4666666666666668</v>
      </c>
      <c r="R15" s="40"/>
      <c r="S15" s="38">
        <v>37.75</v>
      </c>
      <c r="T15" s="39">
        <f t="shared" si="1"/>
        <v>10.486111111111111</v>
      </c>
      <c r="U15" s="41"/>
      <c r="V15" s="38">
        <v>48.57</v>
      </c>
      <c r="W15" s="39">
        <f t="shared" si="2"/>
        <v>13.491666666666667</v>
      </c>
      <c r="X15" s="30"/>
      <c r="Y15" s="42"/>
      <c r="Z15" s="42"/>
      <c r="AA15" s="42"/>
      <c r="AB15" s="43"/>
      <c r="AC15" s="126">
        <v>470.06109000000004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5"/>
      <c r="N16" s="69">
        <v>0.72589999999999999</v>
      </c>
      <c r="O16" s="29"/>
      <c r="P16" s="38">
        <v>34.08</v>
      </c>
      <c r="Q16" s="39">
        <f t="shared" si="0"/>
        <v>9.4666666666666668</v>
      </c>
      <c r="R16" s="40"/>
      <c r="S16" s="38">
        <v>37.75</v>
      </c>
      <c r="T16" s="39">
        <f t="shared" si="1"/>
        <v>10.486111111111111</v>
      </c>
      <c r="U16" s="41"/>
      <c r="V16" s="38">
        <v>48.57</v>
      </c>
      <c r="W16" s="39">
        <f t="shared" si="2"/>
        <v>13.491666666666667</v>
      </c>
      <c r="X16" s="30"/>
      <c r="Y16" s="42"/>
      <c r="Z16" s="42"/>
      <c r="AA16" s="42"/>
      <c r="AB16" s="43"/>
      <c r="AC16" s="126">
        <v>523.35496999999998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6">
        <v>0.38140000000000002</v>
      </c>
      <c r="N17" s="69">
        <v>0.72809999999999997</v>
      </c>
      <c r="O17" s="15"/>
      <c r="P17" s="45">
        <v>34.06</v>
      </c>
      <c r="Q17" s="46">
        <f>P17/3.6</f>
        <v>9.4611111111111121</v>
      </c>
      <c r="R17" s="47"/>
      <c r="S17" s="48">
        <v>37.729999999999997</v>
      </c>
      <c r="T17" s="46">
        <f>S17/3.6</f>
        <v>10.480555555555554</v>
      </c>
      <c r="U17" s="49"/>
      <c r="V17" s="48">
        <v>48.57</v>
      </c>
      <c r="W17" s="46">
        <f>V17/3.6</f>
        <v>13.491666666666667</v>
      </c>
      <c r="X17" s="19"/>
      <c r="Y17" s="16"/>
      <c r="Z17" s="16">
        <v>2</v>
      </c>
      <c r="AA17" s="16">
        <v>11</v>
      </c>
      <c r="AB17" s="20" t="s">
        <v>60</v>
      </c>
      <c r="AC17" s="126">
        <v>469.99149999999997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69">
        <v>0.72550000000000003</v>
      </c>
      <c r="O18" s="29"/>
      <c r="P18" s="52">
        <v>34.06</v>
      </c>
      <c r="Q18" s="39">
        <f>P18/3.6</f>
        <v>9.4611111111111121</v>
      </c>
      <c r="R18" s="53"/>
      <c r="S18" s="38">
        <v>37.729999999999997</v>
      </c>
      <c r="T18" s="39">
        <f>S18/3.6</f>
        <v>10.480555555555554</v>
      </c>
      <c r="U18" s="54"/>
      <c r="V18" s="38">
        <v>48.57</v>
      </c>
      <c r="W18" s="39">
        <f>V18/3.6</f>
        <v>13.491666666666667</v>
      </c>
      <c r="X18" s="42"/>
      <c r="Y18" s="42"/>
      <c r="Z18" s="42"/>
      <c r="AA18" s="42"/>
      <c r="AB18" s="44"/>
      <c r="AC18" s="127">
        <v>558.67591000000004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5"/>
      <c r="N19" s="69">
        <v>0.72409999999999997</v>
      </c>
      <c r="O19" s="29"/>
      <c r="P19" s="52">
        <v>34.06</v>
      </c>
      <c r="Q19" s="39">
        <f t="shared" ref="Q19:Q42" si="5">P19/3.6</f>
        <v>9.4611111111111121</v>
      </c>
      <c r="R19" s="53"/>
      <c r="S19" s="38">
        <v>37.729999999999997</v>
      </c>
      <c r="T19" s="39">
        <f t="shared" ref="T19:T42" si="6">S19/3.6</f>
        <v>10.480555555555554</v>
      </c>
      <c r="U19" s="54"/>
      <c r="V19" s="38">
        <v>48.57</v>
      </c>
      <c r="W19" s="39">
        <f t="shared" ref="W19:W42" si="7">V19/3.6</f>
        <v>13.491666666666667</v>
      </c>
      <c r="X19" s="30"/>
      <c r="Y19" s="42"/>
      <c r="Z19" s="42"/>
      <c r="AA19" s="42"/>
      <c r="AB19" s="43"/>
      <c r="AC19" s="126">
        <v>525.38924999999995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69">
        <v>0.72309999999999997</v>
      </c>
      <c r="O20" s="29"/>
      <c r="P20" s="52">
        <v>34.06</v>
      </c>
      <c r="Q20" s="39">
        <f t="shared" si="5"/>
        <v>9.4611111111111121</v>
      </c>
      <c r="R20" s="53"/>
      <c r="S20" s="38">
        <v>37.729999999999997</v>
      </c>
      <c r="T20" s="39">
        <f t="shared" si="6"/>
        <v>10.480555555555554</v>
      </c>
      <c r="U20" s="54"/>
      <c r="V20" s="38">
        <v>48.57</v>
      </c>
      <c r="W20" s="39">
        <f t="shared" si="7"/>
        <v>13.491666666666667</v>
      </c>
      <c r="X20" s="30"/>
      <c r="Y20" s="42"/>
      <c r="Z20" s="42"/>
      <c r="AA20" s="42"/>
      <c r="AB20" s="43"/>
      <c r="AC20" s="126">
        <v>447.22030999999998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5"/>
      <c r="N21" s="69">
        <v>0.71730000000000005</v>
      </c>
      <c r="O21" s="29"/>
      <c r="P21" s="52">
        <v>34.06</v>
      </c>
      <c r="Q21" s="39">
        <f t="shared" si="5"/>
        <v>9.4611111111111121</v>
      </c>
      <c r="R21" s="53"/>
      <c r="S21" s="38">
        <v>37.729999999999997</v>
      </c>
      <c r="T21" s="39">
        <f t="shared" si="6"/>
        <v>10.480555555555554</v>
      </c>
      <c r="U21" s="54"/>
      <c r="V21" s="38">
        <v>48.57</v>
      </c>
      <c r="W21" s="39">
        <f t="shared" si="7"/>
        <v>13.491666666666667</v>
      </c>
      <c r="X21" s="30"/>
      <c r="Y21" s="42"/>
      <c r="Z21" s="42"/>
      <c r="AA21" s="42"/>
      <c r="AB21" s="43"/>
      <c r="AC21" s="126">
        <v>427.70024999999998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5"/>
      <c r="N22" s="69">
        <v>0.71650000000000003</v>
      </c>
      <c r="O22" s="29"/>
      <c r="P22" s="52">
        <v>34.06</v>
      </c>
      <c r="Q22" s="39">
        <f t="shared" si="5"/>
        <v>9.4611111111111121</v>
      </c>
      <c r="R22" s="53"/>
      <c r="S22" s="38">
        <v>37.729999999999997</v>
      </c>
      <c r="T22" s="39">
        <f t="shared" si="6"/>
        <v>10.480555555555554</v>
      </c>
      <c r="U22" s="54"/>
      <c r="V22" s="38">
        <v>48.57</v>
      </c>
      <c r="W22" s="39">
        <f t="shared" si="7"/>
        <v>13.491666666666667</v>
      </c>
      <c r="X22" s="30"/>
      <c r="Y22" s="42"/>
      <c r="Z22" s="42"/>
      <c r="AA22" s="42"/>
      <c r="AB22" s="43"/>
      <c r="AC22" s="126">
        <v>451.72128000000004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  <c r="N23" s="69">
        <v>0.71879999999999999</v>
      </c>
      <c r="O23" s="29"/>
      <c r="P23" s="52">
        <v>34.06</v>
      </c>
      <c r="Q23" s="39">
        <f t="shared" si="5"/>
        <v>9.4611111111111121</v>
      </c>
      <c r="R23" s="53"/>
      <c r="S23" s="38">
        <v>37.729999999999997</v>
      </c>
      <c r="T23" s="39">
        <f t="shared" si="6"/>
        <v>10.480555555555554</v>
      </c>
      <c r="U23" s="54"/>
      <c r="V23" s="38">
        <v>48.57</v>
      </c>
      <c r="W23" s="39">
        <f t="shared" si="7"/>
        <v>13.491666666666667</v>
      </c>
      <c r="X23" s="30"/>
      <c r="Y23" s="42"/>
      <c r="Z23" s="42"/>
      <c r="AA23" s="42"/>
      <c r="AB23" s="43"/>
      <c r="AC23" s="126">
        <v>465.44619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6">
        <v>0.15029999999999999</v>
      </c>
      <c r="N24" s="70">
        <v>0.71599999999999997</v>
      </c>
      <c r="O24" s="15"/>
      <c r="P24" s="48">
        <v>34.14</v>
      </c>
      <c r="Q24" s="46">
        <f t="shared" si="5"/>
        <v>9.4833333333333325</v>
      </c>
      <c r="R24" s="55"/>
      <c r="S24" s="48">
        <v>37.83</v>
      </c>
      <c r="T24" s="46">
        <f t="shared" si="6"/>
        <v>10.508333333333333</v>
      </c>
      <c r="U24" s="56"/>
      <c r="V24" s="48">
        <v>49.22</v>
      </c>
      <c r="W24" s="46">
        <f t="shared" si="7"/>
        <v>13.672222222222221</v>
      </c>
      <c r="X24" s="19"/>
      <c r="Y24" s="16"/>
      <c r="Z24" s="16"/>
      <c r="AA24" s="16"/>
      <c r="AB24" s="20"/>
      <c r="AC24" s="126">
        <v>564.8378100000001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69">
        <v>0.71160000000000001</v>
      </c>
      <c r="O25" s="29"/>
      <c r="P25" s="38">
        <v>34.14</v>
      </c>
      <c r="Q25" s="39">
        <f t="shared" si="5"/>
        <v>9.4833333333333325</v>
      </c>
      <c r="R25" s="40"/>
      <c r="S25" s="38">
        <v>37.83</v>
      </c>
      <c r="T25" s="39">
        <f t="shared" si="6"/>
        <v>10.508333333333333</v>
      </c>
      <c r="U25" s="41"/>
      <c r="V25" s="38">
        <v>49.22</v>
      </c>
      <c r="W25" s="39">
        <f t="shared" si="7"/>
        <v>13.672222222222221</v>
      </c>
      <c r="X25" s="30"/>
      <c r="Y25" s="42"/>
      <c r="Z25" s="42"/>
      <c r="AA25" s="42"/>
      <c r="AB25" s="43"/>
      <c r="AC25" s="126">
        <v>526.16593999999998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69">
        <v>0.71689999999999998</v>
      </c>
      <c r="O26" s="29"/>
      <c r="P26" s="38">
        <v>34.14</v>
      </c>
      <c r="Q26" s="39">
        <f t="shared" si="5"/>
        <v>9.4833333333333325</v>
      </c>
      <c r="R26" s="40"/>
      <c r="S26" s="38">
        <v>37.83</v>
      </c>
      <c r="T26" s="39">
        <f t="shared" si="6"/>
        <v>10.508333333333333</v>
      </c>
      <c r="U26" s="41"/>
      <c r="V26" s="38">
        <v>49.22</v>
      </c>
      <c r="W26" s="39">
        <f t="shared" si="7"/>
        <v>13.672222222222221</v>
      </c>
      <c r="X26" s="30"/>
      <c r="Y26" s="42"/>
      <c r="Z26" s="42"/>
      <c r="AA26" s="42"/>
      <c r="AB26" s="43"/>
      <c r="AC26" s="126">
        <v>518.17509000000007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69">
        <v>0.72619999999999996</v>
      </c>
      <c r="O27" s="29"/>
      <c r="P27" s="38">
        <v>34.14</v>
      </c>
      <c r="Q27" s="39">
        <f t="shared" si="5"/>
        <v>9.4833333333333325</v>
      </c>
      <c r="R27" s="40"/>
      <c r="S27" s="38">
        <v>37.83</v>
      </c>
      <c r="T27" s="39">
        <f t="shared" si="6"/>
        <v>10.508333333333333</v>
      </c>
      <c r="U27" s="41"/>
      <c r="V27" s="38">
        <v>49.22</v>
      </c>
      <c r="W27" s="39">
        <f t="shared" si="7"/>
        <v>13.672222222222221</v>
      </c>
      <c r="X27" s="30"/>
      <c r="Y27" s="42"/>
      <c r="Z27" s="42"/>
      <c r="AA27" s="42"/>
      <c r="AB27" s="43"/>
      <c r="AC27" s="126">
        <v>600.44663000000003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9">
        <v>0.72640000000000005</v>
      </c>
      <c r="O28" s="29"/>
      <c r="P28" s="38">
        <v>34.14</v>
      </c>
      <c r="Q28" s="39">
        <f t="shared" si="5"/>
        <v>9.4833333333333325</v>
      </c>
      <c r="R28" s="40"/>
      <c r="S28" s="38">
        <v>37.83</v>
      </c>
      <c r="T28" s="39">
        <f t="shared" si="6"/>
        <v>10.508333333333333</v>
      </c>
      <c r="U28" s="41"/>
      <c r="V28" s="38">
        <v>49.22</v>
      </c>
      <c r="W28" s="39">
        <f t="shared" si="7"/>
        <v>13.672222222222221</v>
      </c>
      <c r="X28" s="30"/>
      <c r="Y28" s="42"/>
      <c r="Z28" s="42"/>
      <c r="AA28" s="42"/>
      <c r="AB28" s="43"/>
      <c r="AC28" s="126">
        <v>578.34981000000005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70">
        <v>0.72499999999999998</v>
      </c>
      <c r="O29" s="29"/>
      <c r="P29" s="38">
        <v>34.14</v>
      </c>
      <c r="Q29" s="39">
        <f t="shared" si="5"/>
        <v>9.4833333333333325</v>
      </c>
      <c r="R29" s="40"/>
      <c r="S29" s="38">
        <v>37.83</v>
      </c>
      <c r="T29" s="39">
        <f t="shared" si="6"/>
        <v>10.508333333333333</v>
      </c>
      <c r="U29" s="41"/>
      <c r="V29" s="38">
        <v>49.22</v>
      </c>
      <c r="W29" s="39">
        <f t="shared" si="7"/>
        <v>13.672222222222221</v>
      </c>
      <c r="X29" s="30"/>
      <c r="Y29" s="42"/>
      <c r="Z29" s="42"/>
      <c r="AA29" s="42"/>
      <c r="AB29" s="43"/>
      <c r="AC29" s="126">
        <v>507.42856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69">
        <v>0.72529999999999994</v>
      </c>
      <c r="O30" s="29"/>
      <c r="P30" s="38">
        <v>34.14</v>
      </c>
      <c r="Q30" s="39">
        <f t="shared" si="5"/>
        <v>9.4833333333333325</v>
      </c>
      <c r="R30" s="40"/>
      <c r="S30" s="38">
        <v>37.83</v>
      </c>
      <c r="T30" s="39">
        <f t="shared" si="6"/>
        <v>10.508333333333333</v>
      </c>
      <c r="U30" s="41"/>
      <c r="V30" s="38">
        <v>49.22</v>
      </c>
      <c r="W30" s="39">
        <f t="shared" si="7"/>
        <v>13.672222222222221</v>
      </c>
      <c r="X30" s="30"/>
      <c r="Y30" s="42"/>
      <c r="Z30" s="42"/>
      <c r="AA30" s="42"/>
      <c r="AB30" s="43"/>
      <c r="AC30" s="126">
        <v>493.10775000000001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70">
        <v>0.72099999999999997</v>
      </c>
      <c r="O31" s="29"/>
      <c r="P31" s="38">
        <v>34.14</v>
      </c>
      <c r="Q31" s="39">
        <f t="shared" si="5"/>
        <v>9.4833333333333325</v>
      </c>
      <c r="R31" s="40"/>
      <c r="S31" s="38">
        <v>37.83</v>
      </c>
      <c r="T31" s="39">
        <f t="shared" si="6"/>
        <v>10.508333333333333</v>
      </c>
      <c r="U31" s="41"/>
      <c r="V31" s="38">
        <v>49.22</v>
      </c>
      <c r="W31" s="39">
        <f t="shared" si="7"/>
        <v>13.672222222222221</v>
      </c>
      <c r="X31" s="30"/>
      <c r="Y31" s="42"/>
      <c r="Z31" s="42"/>
      <c r="AA31" s="42"/>
      <c r="AB31" s="43"/>
      <c r="AC31" s="126">
        <v>544.34987999999998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6">
        <v>6.4000000000000001E-2</v>
      </c>
      <c r="N32" s="69">
        <v>0.78959999999999997</v>
      </c>
      <c r="O32" s="15"/>
      <c r="P32" s="59">
        <v>33.86</v>
      </c>
      <c r="Q32" s="46">
        <f t="shared" si="5"/>
        <v>9.405555555555555</v>
      </c>
      <c r="R32" s="55"/>
      <c r="S32" s="48">
        <v>37.51</v>
      </c>
      <c r="T32" s="46">
        <f t="shared" si="6"/>
        <v>10.419444444444444</v>
      </c>
      <c r="U32" s="56"/>
      <c r="V32" s="48">
        <v>48.51</v>
      </c>
      <c r="W32" s="46">
        <f t="shared" si="7"/>
        <v>13.475</v>
      </c>
      <c r="X32" s="19"/>
      <c r="Y32" s="16"/>
      <c r="Z32" s="16"/>
      <c r="AA32" s="16"/>
      <c r="AB32" s="20"/>
      <c r="AC32" s="126">
        <v>347.16890999999998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69">
        <v>0.72850000000000004</v>
      </c>
      <c r="O33" s="29"/>
      <c r="P33" s="60">
        <v>33.86</v>
      </c>
      <c r="Q33" s="39">
        <f t="shared" si="5"/>
        <v>9.405555555555555</v>
      </c>
      <c r="R33" s="40"/>
      <c r="S33" s="38">
        <v>37.51</v>
      </c>
      <c r="T33" s="39">
        <f t="shared" si="6"/>
        <v>10.419444444444444</v>
      </c>
      <c r="U33" s="41"/>
      <c r="V33" s="38">
        <v>48.51</v>
      </c>
      <c r="W33" s="39">
        <f t="shared" si="7"/>
        <v>13.475</v>
      </c>
      <c r="X33" s="30"/>
      <c r="Y33" s="42"/>
      <c r="Z33" s="42"/>
      <c r="AA33" s="42"/>
      <c r="AB33" s="43"/>
      <c r="AC33" s="126">
        <v>518.79580999999996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70">
        <v>0.72599999999999998</v>
      </c>
      <c r="O34" s="29"/>
      <c r="P34" s="60">
        <v>33.86</v>
      </c>
      <c r="Q34" s="39">
        <f t="shared" si="5"/>
        <v>9.405555555555555</v>
      </c>
      <c r="R34" s="40"/>
      <c r="S34" s="38">
        <v>37.51</v>
      </c>
      <c r="T34" s="39">
        <f t="shared" si="6"/>
        <v>10.419444444444444</v>
      </c>
      <c r="U34" s="41"/>
      <c r="V34" s="38">
        <v>48.51</v>
      </c>
      <c r="W34" s="39">
        <f t="shared" si="7"/>
        <v>13.475</v>
      </c>
      <c r="X34" s="30"/>
      <c r="Y34" s="42"/>
      <c r="Z34" s="42"/>
      <c r="AA34" s="42"/>
      <c r="AB34" s="43"/>
      <c r="AC34" s="126">
        <v>512.75648000000001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70">
        <v>0.73099999999999998</v>
      </c>
      <c r="O35" s="29"/>
      <c r="P35" s="60">
        <v>33.86</v>
      </c>
      <c r="Q35" s="39">
        <f t="shared" si="5"/>
        <v>9.405555555555555</v>
      </c>
      <c r="R35" s="40"/>
      <c r="S35" s="38">
        <v>37.51</v>
      </c>
      <c r="T35" s="39">
        <f t="shared" si="6"/>
        <v>10.419444444444444</v>
      </c>
      <c r="U35" s="41"/>
      <c r="V35" s="38">
        <v>48.51</v>
      </c>
      <c r="W35" s="39">
        <f t="shared" si="7"/>
        <v>13.475</v>
      </c>
      <c r="X35" s="30"/>
      <c r="Y35" s="42"/>
      <c r="Z35" s="42"/>
      <c r="AA35" s="42"/>
      <c r="AB35" s="43"/>
      <c r="AC35" s="126">
        <v>491.94213000000002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69">
        <v>0.73140000000000005</v>
      </c>
      <c r="O36" s="29"/>
      <c r="P36" s="60">
        <v>33.86</v>
      </c>
      <c r="Q36" s="39">
        <f t="shared" si="5"/>
        <v>9.405555555555555</v>
      </c>
      <c r="R36" s="40"/>
      <c r="S36" s="38">
        <v>37.51</v>
      </c>
      <c r="T36" s="39">
        <f t="shared" si="6"/>
        <v>10.419444444444444</v>
      </c>
      <c r="U36" s="41"/>
      <c r="V36" s="38">
        <v>48.51</v>
      </c>
      <c r="W36" s="39">
        <f t="shared" si="7"/>
        <v>13.475</v>
      </c>
      <c r="X36" s="30"/>
      <c r="Y36" s="42"/>
      <c r="Z36" s="42"/>
      <c r="AA36" s="42"/>
      <c r="AB36" s="43"/>
      <c r="AC36" s="126">
        <v>486.96449999999999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6">
        <v>0.1782</v>
      </c>
      <c r="N37" s="69">
        <v>0.7258</v>
      </c>
      <c r="O37" s="15"/>
      <c r="P37" s="48">
        <v>34.450000000000003</v>
      </c>
      <c r="Q37" s="46">
        <f t="shared" si="5"/>
        <v>9.5694444444444446</v>
      </c>
      <c r="R37" s="55"/>
      <c r="S37" s="48">
        <v>38.159999999999997</v>
      </c>
      <c r="T37" s="46">
        <f t="shared" si="6"/>
        <v>10.6</v>
      </c>
      <c r="U37" s="56"/>
      <c r="V37" s="48">
        <v>49.36</v>
      </c>
      <c r="W37" s="46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6">
        <v>472.01267999999999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69">
        <v>0.72050000000000003</v>
      </c>
      <c r="O38" s="29"/>
      <c r="P38" s="38">
        <v>34.450000000000003</v>
      </c>
      <c r="Q38" s="39">
        <f t="shared" si="5"/>
        <v>9.5694444444444446</v>
      </c>
      <c r="R38" s="40"/>
      <c r="S38" s="38">
        <v>38.159999999999997</v>
      </c>
      <c r="T38" s="39">
        <f t="shared" si="6"/>
        <v>10.6</v>
      </c>
      <c r="U38" s="41"/>
      <c r="V38" s="38">
        <v>49.36</v>
      </c>
      <c r="W38" s="39">
        <f t="shared" si="7"/>
        <v>13.71111111111111</v>
      </c>
      <c r="X38" s="30"/>
      <c r="Y38" s="42"/>
      <c r="Z38" s="42"/>
      <c r="AA38" s="42"/>
      <c r="AB38" s="43"/>
      <c r="AC38" s="126">
        <v>451.75511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69">
        <v>0.71819999999999995</v>
      </c>
      <c r="O39" s="29"/>
      <c r="P39" s="38">
        <v>34.450000000000003</v>
      </c>
      <c r="Q39" s="39">
        <f t="shared" si="5"/>
        <v>9.5694444444444446</v>
      </c>
      <c r="R39" s="40"/>
      <c r="S39" s="38">
        <v>38.159999999999997</v>
      </c>
      <c r="T39" s="39">
        <f t="shared" si="6"/>
        <v>10.6</v>
      </c>
      <c r="U39" s="41"/>
      <c r="V39" s="38">
        <v>49.36</v>
      </c>
      <c r="W39" s="39">
        <f t="shared" si="7"/>
        <v>13.71111111111111</v>
      </c>
      <c r="X39" s="30"/>
      <c r="Y39" s="42"/>
      <c r="Z39" s="42"/>
      <c r="AA39" s="42"/>
      <c r="AB39" s="43"/>
      <c r="AC39" s="126">
        <v>448.19278000000003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69">
        <v>0.71479999999999999</v>
      </c>
      <c r="O40" s="29"/>
      <c r="P40" s="38">
        <v>34.450000000000003</v>
      </c>
      <c r="Q40" s="39">
        <f t="shared" si="5"/>
        <v>9.5694444444444446</v>
      </c>
      <c r="R40" s="40"/>
      <c r="S40" s="38">
        <v>38.159999999999997</v>
      </c>
      <c r="T40" s="39">
        <f t="shared" si="6"/>
        <v>10.6</v>
      </c>
      <c r="U40" s="41"/>
      <c r="V40" s="38">
        <v>49.36</v>
      </c>
      <c r="W40" s="39">
        <f t="shared" si="7"/>
        <v>13.71111111111111</v>
      </c>
      <c r="X40" s="30"/>
      <c r="Y40" s="42"/>
      <c r="Z40" s="42"/>
      <c r="AA40" s="42"/>
      <c r="AB40" s="43"/>
      <c r="AC40" s="126">
        <v>455.49238000000003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69">
        <v>0.71220000000000006</v>
      </c>
      <c r="O41" s="29"/>
      <c r="P41" s="38">
        <v>34.450000000000003</v>
      </c>
      <c r="Q41" s="39">
        <f t="shared" si="5"/>
        <v>9.5694444444444446</v>
      </c>
      <c r="R41" s="40"/>
      <c r="S41" s="38">
        <v>38.159999999999997</v>
      </c>
      <c r="T41" s="39">
        <f t="shared" si="6"/>
        <v>10.6</v>
      </c>
      <c r="U41" s="41"/>
      <c r="V41" s="38">
        <v>49.36</v>
      </c>
      <c r="W41" s="39">
        <f t="shared" si="7"/>
        <v>13.71111111111111</v>
      </c>
      <c r="X41" s="30"/>
      <c r="Y41" s="42"/>
      <c r="Z41" s="42"/>
      <c r="AA41" s="42"/>
      <c r="AB41" s="43"/>
      <c r="AC41" s="126">
        <v>485.68146999999999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7"/>
      <c r="N42" s="70">
        <v>0.70699999999999996</v>
      </c>
      <c r="O42" s="29"/>
      <c r="P42" s="38">
        <v>34.450000000000003</v>
      </c>
      <c r="Q42" s="39">
        <f t="shared" si="5"/>
        <v>9.5694444444444446</v>
      </c>
      <c r="R42" s="40"/>
      <c r="S42" s="38">
        <v>38.159999999999997</v>
      </c>
      <c r="T42" s="39">
        <f t="shared" si="6"/>
        <v>10.6</v>
      </c>
      <c r="U42" s="41"/>
      <c r="V42" s="38">
        <v>49.36</v>
      </c>
      <c r="W42" s="39">
        <f t="shared" si="7"/>
        <v>13.71111111111111</v>
      </c>
      <c r="X42" s="63"/>
      <c r="Y42" s="64"/>
      <c r="Z42" s="64"/>
      <c r="AA42" s="65"/>
      <c r="AB42" s="66"/>
      <c r="AC42" s="128">
        <v>515.91428000000008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118" t="s">
        <v>24</v>
      </c>
      <c r="B43" s="118"/>
      <c r="C43" s="118"/>
      <c r="D43" s="118"/>
      <c r="E43" s="118"/>
      <c r="F43" s="118"/>
      <c r="G43" s="118"/>
      <c r="H43" s="119"/>
      <c r="I43" s="120" t="s">
        <v>22</v>
      </c>
      <c r="J43" s="121"/>
      <c r="K43" s="24">
        <v>0</v>
      </c>
      <c r="L43" s="122" t="s">
        <v>23</v>
      </c>
      <c r="M43" s="123"/>
      <c r="N43" s="68">
        <v>0</v>
      </c>
      <c r="O43" s="124">
        <f>SUMPRODUCT(O12:O42,AC12:AC42)/SUM(AC12:AC42)</f>
        <v>0</v>
      </c>
      <c r="P43" s="114">
        <f>SUMPRODUCT(P12:P42,AC12:AC42)/SUM(AC12:AC42)</f>
        <v>34.127244052750328</v>
      </c>
      <c r="Q43" s="112">
        <f>SUMPRODUCT(Q12:Q42,AC12:AC42)/SUM(AC12:AC42)</f>
        <v>9.4797900146528669</v>
      </c>
      <c r="R43" s="114">
        <f>SUMPRODUCT(R12:R42,AC12:AC42)/SUM(AC12:AC42)</f>
        <v>0</v>
      </c>
      <c r="S43" s="114">
        <f>SUMPRODUCT(S12:S42,AC12:AC42)/SUM(AC12:AC42)</f>
        <v>37.807245998308389</v>
      </c>
      <c r="T43" s="116">
        <f>SUMPRODUCT(T12:T42,AC12:AC42)/SUM(AC12:AC42)</f>
        <v>10.502012777307888</v>
      </c>
      <c r="U43" s="17"/>
      <c r="V43" s="8"/>
      <c r="W43" s="8"/>
      <c r="X43" s="8"/>
      <c r="Y43" s="8"/>
      <c r="Z43" s="8"/>
      <c r="AA43" s="105" t="s">
        <v>45</v>
      </c>
      <c r="AB43" s="106"/>
      <c r="AC43" s="129">
        <v>15263.576999999999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07" t="s">
        <v>3</v>
      </c>
      <c r="I44" s="108"/>
      <c r="J44" s="108"/>
      <c r="K44" s="108"/>
      <c r="L44" s="108"/>
      <c r="M44" s="108"/>
      <c r="N44" s="109"/>
      <c r="O44" s="125"/>
      <c r="P44" s="115"/>
      <c r="Q44" s="113"/>
      <c r="R44" s="115"/>
      <c r="S44" s="115"/>
      <c r="T44" s="11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8" t="s">
        <v>51</v>
      </c>
      <c r="S46" s="28"/>
      <c r="T46" s="28"/>
      <c r="U46" s="28"/>
      <c r="V46" s="28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8" t="s">
        <v>56</v>
      </c>
      <c r="S48" s="28"/>
      <c r="T48" s="28"/>
      <c r="U48" s="28"/>
      <c r="V48" s="28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8" t="s">
        <v>55</v>
      </c>
      <c r="S50" s="28"/>
      <c r="T50" s="28"/>
      <c r="U50" s="28"/>
      <c r="V50" s="28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" sqref="H3:H33"/>
    </sheetView>
  </sheetViews>
  <sheetFormatPr defaultRowHeight="15" x14ac:dyDescent="0.25"/>
  <sheetData>
    <row r="1" spans="1:8" x14ac:dyDescent="0.25">
      <c r="A1" t="s">
        <v>61</v>
      </c>
    </row>
    <row r="2" spans="1: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8" x14ac:dyDescent="0.25">
      <c r="A3">
        <v>1</v>
      </c>
      <c r="B3">
        <v>495152.47</v>
      </c>
      <c r="C3">
        <v>756.37400000000002</v>
      </c>
      <c r="D3">
        <v>2.88</v>
      </c>
      <c r="E3">
        <v>-4.41</v>
      </c>
      <c r="F3">
        <v>0.73150000000000004</v>
      </c>
      <c r="G3" t="s">
        <v>69</v>
      </c>
      <c r="H3">
        <f>B3/1000</f>
        <v>495.15246999999999</v>
      </c>
    </row>
    <row r="4" spans="1:8" x14ac:dyDescent="0.25">
      <c r="A4">
        <v>2</v>
      </c>
      <c r="B4">
        <v>456569.66</v>
      </c>
      <c r="C4">
        <v>510.387</v>
      </c>
      <c r="D4">
        <v>3.74</v>
      </c>
      <c r="E4">
        <v>-4.6500000000000004</v>
      </c>
      <c r="F4">
        <v>0.73019999999999996</v>
      </c>
      <c r="H4">
        <f t="shared" ref="H4:H33" si="0">B4/1000</f>
        <v>456.56966</v>
      </c>
    </row>
    <row r="5" spans="1:8" x14ac:dyDescent="0.25">
      <c r="A5">
        <v>3</v>
      </c>
      <c r="B5">
        <v>452871.56</v>
      </c>
      <c r="C5">
        <v>485.71699999999998</v>
      </c>
      <c r="D5">
        <v>3.86</v>
      </c>
      <c r="E5">
        <v>-4.63</v>
      </c>
      <c r="F5">
        <v>0.73070000000000002</v>
      </c>
      <c r="H5">
        <f t="shared" si="0"/>
        <v>452.87155999999999</v>
      </c>
    </row>
    <row r="6" spans="1:8" x14ac:dyDescent="0.25">
      <c r="A6">
        <v>4</v>
      </c>
      <c r="B6">
        <v>470061.09</v>
      </c>
      <c r="C6">
        <v>512.54100000000005</v>
      </c>
      <c r="D6">
        <v>3.92</v>
      </c>
      <c r="E6">
        <v>-4.45</v>
      </c>
      <c r="F6">
        <v>0.72729999999999995</v>
      </c>
      <c r="H6">
        <f t="shared" si="0"/>
        <v>470.06109000000004</v>
      </c>
    </row>
    <row r="7" spans="1:8" x14ac:dyDescent="0.25">
      <c r="A7">
        <v>5</v>
      </c>
      <c r="B7">
        <v>523354.97</v>
      </c>
      <c r="C7">
        <v>638.9</v>
      </c>
      <c r="D7">
        <v>3.9</v>
      </c>
      <c r="E7">
        <v>-4.6100000000000003</v>
      </c>
      <c r="F7">
        <v>0.72589999999999999</v>
      </c>
      <c r="H7">
        <f t="shared" si="0"/>
        <v>523.35496999999998</v>
      </c>
    </row>
    <row r="8" spans="1:8" x14ac:dyDescent="0.25">
      <c r="A8">
        <v>6</v>
      </c>
      <c r="B8">
        <v>469991.5</v>
      </c>
      <c r="C8">
        <v>499.83600000000001</v>
      </c>
      <c r="D8">
        <v>4.0199999999999996</v>
      </c>
      <c r="E8">
        <v>-4.6399999999999997</v>
      </c>
      <c r="F8">
        <v>0.72809999999999997</v>
      </c>
      <c r="H8">
        <f t="shared" si="0"/>
        <v>469.99149999999997</v>
      </c>
    </row>
    <row r="9" spans="1:8" x14ac:dyDescent="0.25">
      <c r="A9">
        <v>7</v>
      </c>
      <c r="B9">
        <v>558675.91</v>
      </c>
      <c r="C9">
        <v>753.53300000000002</v>
      </c>
      <c r="D9">
        <v>3.77</v>
      </c>
      <c r="E9">
        <v>-5.19</v>
      </c>
      <c r="F9">
        <v>0.72550000000000003</v>
      </c>
      <c r="G9" t="s">
        <v>69</v>
      </c>
      <c r="H9">
        <f t="shared" si="0"/>
        <v>558.67591000000004</v>
      </c>
    </row>
    <row r="10" spans="1:8" x14ac:dyDescent="0.25">
      <c r="A10">
        <v>8</v>
      </c>
      <c r="B10">
        <v>525389.25</v>
      </c>
      <c r="C10">
        <v>668.04100000000005</v>
      </c>
      <c r="D10">
        <v>3.78</v>
      </c>
      <c r="E10">
        <v>-4.3499999999999996</v>
      </c>
      <c r="F10">
        <v>0.72409999999999997</v>
      </c>
      <c r="G10" t="s">
        <v>70</v>
      </c>
      <c r="H10">
        <f t="shared" si="0"/>
        <v>525.38924999999995</v>
      </c>
    </row>
    <row r="11" spans="1:8" x14ac:dyDescent="0.25">
      <c r="A11">
        <v>9</v>
      </c>
      <c r="B11">
        <v>447220.31</v>
      </c>
      <c r="C11">
        <v>460.21899999999999</v>
      </c>
      <c r="D11">
        <v>3.94</v>
      </c>
      <c r="E11">
        <v>-4.28</v>
      </c>
      <c r="F11">
        <v>0.72309999999999997</v>
      </c>
      <c r="H11">
        <f t="shared" si="0"/>
        <v>447.22030999999998</v>
      </c>
    </row>
    <row r="12" spans="1:8" x14ac:dyDescent="0.25">
      <c r="A12">
        <v>10</v>
      </c>
      <c r="B12">
        <v>427700.25</v>
      </c>
      <c r="C12">
        <v>410.20400000000001</v>
      </c>
      <c r="D12">
        <v>4</v>
      </c>
      <c r="E12">
        <v>-5.25</v>
      </c>
      <c r="F12">
        <v>0.71730000000000005</v>
      </c>
      <c r="H12">
        <f t="shared" si="0"/>
        <v>427.70024999999998</v>
      </c>
    </row>
    <row r="13" spans="1:8" x14ac:dyDescent="0.25">
      <c r="A13">
        <v>11</v>
      </c>
      <c r="B13">
        <v>451721.28</v>
      </c>
      <c r="C13">
        <v>458.35399999999998</v>
      </c>
      <c r="D13">
        <v>3.97</v>
      </c>
      <c r="E13">
        <v>-6.07</v>
      </c>
      <c r="F13">
        <v>0.71650000000000003</v>
      </c>
      <c r="H13">
        <f t="shared" si="0"/>
        <v>451.72128000000004</v>
      </c>
    </row>
    <row r="14" spans="1:8" x14ac:dyDescent="0.25">
      <c r="A14">
        <v>12</v>
      </c>
      <c r="B14">
        <v>465446.19</v>
      </c>
      <c r="C14">
        <v>518.43399999999997</v>
      </c>
      <c r="D14">
        <v>3.79</v>
      </c>
      <c r="E14">
        <v>-6.22</v>
      </c>
      <c r="F14">
        <v>0.71879999999999999</v>
      </c>
      <c r="H14">
        <f t="shared" si="0"/>
        <v>465.44619</v>
      </c>
    </row>
    <row r="15" spans="1:8" x14ac:dyDescent="0.25">
      <c r="A15">
        <v>13</v>
      </c>
      <c r="B15">
        <v>564837.81000000006</v>
      </c>
      <c r="C15">
        <v>744.101</v>
      </c>
      <c r="D15">
        <v>3.84</v>
      </c>
      <c r="E15">
        <v>-5.83</v>
      </c>
      <c r="F15">
        <v>0.71599999999999997</v>
      </c>
      <c r="H15">
        <f t="shared" si="0"/>
        <v>564.8378100000001</v>
      </c>
    </row>
    <row r="16" spans="1:8" x14ac:dyDescent="0.25">
      <c r="A16">
        <v>14</v>
      </c>
      <c r="B16">
        <v>526165.93999999994</v>
      </c>
      <c r="C16">
        <v>621.60900000000004</v>
      </c>
      <c r="D16">
        <v>3.95</v>
      </c>
      <c r="E16">
        <v>-5.61</v>
      </c>
      <c r="F16">
        <v>0.71160000000000001</v>
      </c>
      <c r="H16">
        <f t="shared" si="0"/>
        <v>526.16593999999998</v>
      </c>
    </row>
    <row r="17" spans="1:8" x14ac:dyDescent="0.25">
      <c r="A17">
        <v>15</v>
      </c>
      <c r="B17">
        <v>518175.09</v>
      </c>
      <c r="C17">
        <v>600.59299999999996</v>
      </c>
      <c r="D17">
        <v>3.99</v>
      </c>
      <c r="E17">
        <v>-6.29</v>
      </c>
      <c r="F17">
        <v>0.71689999999999998</v>
      </c>
      <c r="G17" t="s">
        <v>70</v>
      </c>
      <c r="H17">
        <f t="shared" si="0"/>
        <v>518.17509000000007</v>
      </c>
    </row>
    <row r="18" spans="1:8" x14ac:dyDescent="0.25">
      <c r="A18">
        <v>16</v>
      </c>
      <c r="B18">
        <v>600446.63</v>
      </c>
      <c r="C18">
        <v>846.99800000000005</v>
      </c>
      <c r="D18">
        <v>3.86</v>
      </c>
      <c r="E18">
        <v>-6.66</v>
      </c>
      <c r="F18">
        <v>0.72619999999999996</v>
      </c>
      <c r="H18">
        <f t="shared" si="0"/>
        <v>600.44663000000003</v>
      </c>
    </row>
    <row r="19" spans="1:8" x14ac:dyDescent="0.25">
      <c r="A19">
        <v>17</v>
      </c>
      <c r="B19">
        <v>578349.81000000006</v>
      </c>
      <c r="C19">
        <v>795.62199999999996</v>
      </c>
      <c r="D19">
        <v>3.84</v>
      </c>
      <c r="E19">
        <v>-6.11</v>
      </c>
      <c r="F19">
        <v>0.72640000000000005</v>
      </c>
      <c r="H19">
        <f t="shared" si="0"/>
        <v>578.34981000000005</v>
      </c>
    </row>
    <row r="20" spans="1:8" x14ac:dyDescent="0.25">
      <c r="A20">
        <v>18</v>
      </c>
      <c r="B20">
        <v>507428.56</v>
      </c>
      <c r="C20">
        <v>604.49400000000003</v>
      </c>
      <c r="D20">
        <v>3.83</v>
      </c>
      <c r="E20">
        <v>-7.59</v>
      </c>
      <c r="F20">
        <v>0.72499999999999998</v>
      </c>
      <c r="H20">
        <f t="shared" si="0"/>
        <v>507.42856</v>
      </c>
    </row>
    <row r="21" spans="1:8" x14ac:dyDescent="0.25">
      <c r="A21">
        <v>19</v>
      </c>
      <c r="B21">
        <v>493107.75</v>
      </c>
      <c r="C21">
        <v>573.13400000000001</v>
      </c>
      <c r="D21">
        <v>3.81</v>
      </c>
      <c r="E21">
        <v>-7.54</v>
      </c>
      <c r="F21">
        <v>0.72529999999999994</v>
      </c>
      <c r="H21">
        <f t="shared" si="0"/>
        <v>493.10775000000001</v>
      </c>
    </row>
    <row r="22" spans="1:8" x14ac:dyDescent="0.25">
      <c r="A22">
        <v>20</v>
      </c>
      <c r="B22">
        <v>544349.88</v>
      </c>
      <c r="C22" t="s">
        <v>71</v>
      </c>
      <c r="D22" t="s">
        <v>72</v>
      </c>
      <c r="E22" t="s">
        <v>73</v>
      </c>
      <c r="F22" t="s">
        <v>74</v>
      </c>
      <c r="G22" t="s">
        <v>75</v>
      </c>
      <c r="H22">
        <f t="shared" si="0"/>
        <v>544.34987999999998</v>
      </c>
    </row>
    <row r="23" spans="1:8" x14ac:dyDescent="0.25">
      <c r="A23">
        <v>21</v>
      </c>
      <c r="B23">
        <v>347168.91</v>
      </c>
      <c r="C23" t="s">
        <v>76</v>
      </c>
      <c r="D23" t="s">
        <v>77</v>
      </c>
      <c r="E23" t="s">
        <v>78</v>
      </c>
      <c r="F23" t="s">
        <v>79</v>
      </c>
      <c r="G23" t="s">
        <v>68</v>
      </c>
      <c r="H23">
        <f t="shared" si="0"/>
        <v>347.16890999999998</v>
      </c>
    </row>
    <row r="24" spans="1:8" x14ac:dyDescent="0.25">
      <c r="A24">
        <v>22</v>
      </c>
      <c r="B24">
        <v>518795.81</v>
      </c>
      <c r="C24">
        <v>633.01599999999996</v>
      </c>
      <c r="D24">
        <v>3.84</v>
      </c>
      <c r="E24">
        <v>-6.93</v>
      </c>
      <c r="F24">
        <v>0.72850000000000004</v>
      </c>
      <c r="H24">
        <f t="shared" si="0"/>
        <v>518.79580999999996</v>
      </c>
    </row>
    <row r="25" spans="1:8" x14ac:dyDescent="0.25">
      <c r="A25">
        <v>23</v>
      </c>
      <c r="B25">
        <v>512756.47999999998</v>
      </c>
      <c r="C25">
        <v>615.47400000000005</v>
      </c>
      <c r="D25">
        <v>3.85</v>
      </c>
      <c r="E25">
        <v>-7.28</v>
      </c>
      <c r="F25" t="s">
        <v>80</v>
      </c>
      <c r="G25" t="s">
        <v>81</v>
      </c>
      <c r="H25">
        <f t="shared" si="0"/>
        <v>512.75648000000001</v>
      </c>
    </row>
    <row r="26" spans="1:8" x14ac:dyDescent="0.25">
      <c r="A26">
        <v>24</v>
      </c>
      <c r="B26">
        <v>491942.13</v>
      </c>
      <c r="C26">
        <v>561.33100000000002</v>
      </c>
      <c r="D26">
        <v>3.9</v>
      </c>
      <c r="E26">
        <v>-7.76</v>
      </c>
      <c r="F26">
        <v>0.73099999999999998</v>
      </c>
      <c r="H26">
        <f t="shared" si="0"/>
        <v>491.94213000000002</v>
      </c>
    </row>
    <row r="27" spans="1:8" x14ac:dyDescent="0.25">
      <c r="A27">
        <v>25</v>
      </c>
      <c r="B27">
        <v>486964.5</v>
      </c>
      <c r="C27">
        <v>538.12199999999996</v>
      </c>
      <c r="D27">
        <v>3.97</v>
      </c>
      <c r="E27">
        <v>-8.5299999999999994</v>
      </c>
      <c r="F27">
        <v>0.73140000000000005</v>
      </c>
      <c r="H27">
        <f t="shared" si="0"/>
        <v>486.96449999999999</v>
      </c>
    </row>
    <row r="28" spans="1:8" x14ac:dyDescent="0.25">
      <c r="A28">
        <v>26</v>
      </c>
      <c r="B28">
        <v>472012.68</v>
      </c>
      <c r="C28">
        <v>508.06400000000002</v>
      </c>
      <c r="D28">
        <v>3.92</v>
      </c>
      <c r="E28">
        <v>-8.4700000000000006</v>
      </c>
      <c r="F28">
        <v>0.7258</v>
      </c>
      <c r="G28" t="s">
        <v>69</v>
      </c>
      <c r="H28">
        <f t="shared" si="0"/>
        <v>472.01267999999999</v>
      </c>
    </row>
    <row r="29" spans="1:8" x14ac:dyDescent="0.25">
      <c r="A29">
        <v>27</v>
      </c>
      <c r="B29">
        <v>451755.11</v>
      </c>
      <c r="C29">
        <v>455.25900000000001</v>
      </c>
      <c r="D29">
        <v>3.97</v>
      </c>
      <c r="E29">
        <v>-8.57</v>
      </c>
      <c r="F29">
        <v>0.72050000000000003</v>
      </c>
      <c r="G29" t="s">
        <v>81</v>
      </c>
      <c r="H29">
        <f t="shared" si="0"/>
        <v>451.75511</v>
      </c>
    </row>
    <row r="30" spans="1:8" x14ac:dyDescent="0.25">
      <c r="A30">
        <v>28</v>
      </c>
      <c r="B30">
        <v>448192.78</v>
      </c>
      <c r="C30">
        <v>461.154</v>
      </c>
      <c r="D30">
        <v>3.85</v>
      </c>
      <c r="E30">
        <v>-8.39</v>
      </c>
      <c r="F30">
        <v>0.71819999999999995</v>
      </c>
      <c r="H30">
        <f t="shared" si="0"/>
        <v>448.19278000000003</v>
      </c>
    </row>
    <row r="31" spans="1:8" x14ac:dyDescent="0.25">
      <c r="A31">
        <v>29</v>
      </c>
      <c r="B31">
        <v>455492.38</v>
      </c>
      <c r="C31">
        <v>485.03100000000001</v>
      </c>
      <c r="D31">
        <v>3.77</v>
      </c>
      <c r="E31">
        <v>-7.8</v>
      </c>
      <c r="F31">
        <v>0.71479999999999999</v>
      </c>
      <c r="H31">
        <f t="shared" si="0"/>
        <v>455.49238000000003</v>
      </c>
    </row>
    <row r="32" spans="1:8" x14ac:dyDescent="0.25">
      <c r="A32">
        <v>30</v>
      </c>
      <c r="B32">
        <v>485681.47</v>
      </c>
      <c r="C32">
        <v>560.96299999999997</v>
      </c>
      <c r="D32">
        <v>3.71</v>
      </c>
      <c r="E32">
        <v>-7.33</v>
      </c>
      <c r="F32">
        <v>0.71220000000000006</v>
      </c>
      <c r="H32">
        <f t="shared" si="0"/>
        <v>485.68146999999999</v>
      </c>
    </row>
    <row r="33" spans="1:8" x14ac:dyDescent="0.25">
      <c r="A33">
        <v>31</v>
      </c>
      <c r="B33">
        <v>515914.28</v>
      </c>
      <c r="C33">
        <v>640.15599999999995</v>
      </c>
      <c r="D33">
        <v>3.66</v>
      </c>
      <c r="E33">
        <v>-6.76</v>
      </c>
      <c r="F33">
        <v>0.70699999999999996</v>
      </c>
      <c r="H33">
        <f t="shared" si="0"/>
        <v>515.91428000000008</v>
      </c>
    </row>
    <row r="34" spans="1:8" x14ac:dyDescent="0.25">
      <c r="A34" t="s">
        <v>82</v>
      </c>
      <c r="B34" t="s">
        <v>83</v>
      </c>
      <c r="C34" t="s">
        <v>84</v>
      </c>
      <c r="D34" t="s">
        <v>85</v>
      </c>
      <c r="E34" t="s">
        <v>86</v>
      </c>
      <c r="F34" t="s">
        <v>87</v>
      </c>
      <c r="G3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2017-01-05T09:33:35Z</dcterms:modified>
</cp:coreProperties>
</file>