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25" i="4" l="1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 l="1"/>
  <c r="T26" i="4" l="1"/>
  <c r="Q26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<sst xmlns="http://schemas.openxmlformats.org/spreadsheetml/2006/main" count="84" uniqueCount="76">
  <si>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</si>
  <si>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</si>
  <si>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</si>
  <si>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</si>
  <si>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</si>
  <si>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</si>
  <si>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</si>
  <si>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</si>
  <si>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</si>
  <si>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</si>
  <si>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</si>
  <si>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</si>
  <si>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</si>
  <si>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</si>
  <si>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</si>
  <si>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</si>
  <si>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</si>
  <si>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</si>
  <si>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</si>
  <si>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</si>
  <si>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</si>
  <si>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</si>
  <si>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</si>
  <si>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</si>
  <si>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</si>
  <si>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</si>
  <si>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</si>
  <si>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</si>
  <si>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</si>
  <si>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</si>
  <si>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</si>
  <si>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</si>
  <si>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</si>
  <si>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</si>
  <si>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</si>
  <si>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</si>
  <si>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</si>
  <si>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</si>
  <si>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</si>
  <si>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</si>
  <si>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</si>
  <si>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</si>
  <si>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</si>
  <si>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</si>
  <si>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</si>
  <si>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</si>
  <si>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</si>
  <si>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</si>
  <si>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</si>
  <si>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</si>
  <si>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</si>
  <si>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</si>
  <si>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</si>
  <si>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</si>
  <si>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</si>
  <si>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</si>
  <si>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</si>
  <si>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ПАТ 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м.Авдіївка</t>
    </r>
  </si>
  <si>
    <r>
      <t>маршрут №__</t>
    </r>
    <r>
      <rPr>
        <u/>
        <sz val="11"/>
        <color theme="1"/>
        <rFont val="Times New Roman"/>
        <family val="1"/>
        <charset val="204"/>
      </rPr>
      <t>_680</t>
    </r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</si>
  <si>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</si>
  <si>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Данные по объекту Авдеевка (перепад)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</si>
  <si>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</si>
  <si>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</si>
  <si>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</si>
  <si>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</si>
  <si>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</si>
  <si>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</si>
  <si>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1195,353*</t>
  </si>
  <si>
    <t>2,94*</t>
  </si>
  <si>
    <t>-7,87*</t>
  </si>
  <si>
    <t xml:space="preserve"> B</t>
  </si>
  <si>
    <t>Итого</t>
  </si>
  <si>
    <t>1029175,66*</t>
  </si>
  <si>
    <t>1402,173*</t>
  </si>
  <si>
    <t>2,80*</t>
  </si>
  <si>
    <t>-3,53*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</si>
</sst>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8"/>
      <color theme="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9" fillId="2" borderId="43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1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8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57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8"/>
      <c r="AB2" s="49"/>
      <c r="AC2" s="49"/>
    </row>
    <row r="3" spans="1:34" x14ac:dyDescent="0.25">
      <c r="A3" s="109" t="s">
        <v>48</v>
      </c>
      <c r="B3" s="109"/>
      <c r="C3" s="109"/>
      <c r="D3" s="109"/>
      <c r="E3" s="109"/>
      <c r="F3" s="38"/>
      <c r="G3" s="38"/>
      <c r="H3" s="66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58</v>
      </c>
      <c r="L4" s="11"/>
      <c r="M4" s="4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4" t="s">
        <v>0</v>
      </c>
      <c r="B8" s="101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1" t="s">
        <v>30</v>
      </c>
      <c r="O8" s="119"/>
      <c r="P8" s="119"/>
      <c r="Q8" s="119"/>
      <c r="R8" s="119"/>
      <c r="S8" s="119"/>
      <c r="T8" s="119"/>
      <c r="U8" s="119"/>
      <c r="V8" s="119"/>
      <c r="W8" s="120"/>
      <c r="X8" s="121" t="s">
        <v>25</v>
      </c>
      <c r="Y8" s="123" t="s">
        <v>2</v>
      </c>
      <c r="Z8" s="110" t="s">
        <v>17</v>
      </c>
      <c r="AA8" s="110" t="s">
        <v>18</v>
      </c>
      <c r="AB8" s="112" t="s">
        <v>19</v>
      </c>
      <c r="AC8" s="114" t="s">
        <v>16</v>
      </c>
    </row>
    <row r="9" spans="1:34" ht="16.5" customHeight="1" thickBot="1" x14ac:dyDescent="0.3">
      <c r="A9" s="130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16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4"/>
      <c r="X9" s="122"/>
      <c r="Y9" s="124"/>
      <c r="Z9" s="111"/>
      <c r="AA9" s="111"/>
      <c r="AB9" s="113"/>
      <c r="AC9" s="115"/>
    </row>
    <row r="10" spans="1:34" ht="15" customHeight="1" x14ac:dyDescent="0.25">
      <c r="A10" s="130"/>
      <c r="B10" s="107" t="s">
        <v>33</v>
      </c>
      <c r="C10" s="81" t="s">
        <v>34</v>
      </c>
      <c r="D10" s="81" t="s">
        <v>35</v>
      </c>
      <c r="E10" s="81" t="s">
        <v>40</v>
      </c>
      <c r="F10" s="81" t="s">
        <v>41</v>
      </c>
      <c r="G10" s="81" t="s">
        <v>38</v>
      </c>
      <c r="H10" s="81" t="s">
        <v>42</v>
      </c>
      <c r="I10" s="81" t="s">
        <v>39</v>
      </c>
      <c r="J10" s="81" t="s">
        <v>37</v>
      </c>
      <c r="K10" s="81" t="s">
        <v>36</v>
      </c>
      <c r="L10" s="81" t="s">
        <v>43</v>
      </c>
      <c r="M10" s="83" t="s">
        <v>44</v>
      </c>
      <c r="N10" s="117"/>
      <c r="O10" s="125" t="s">
        <v>31</v>
      </c>
      <c r="P10" s="127" t="s">
        <v>10</v>
      </c>
      <c r="Q10" s="112" t="s">
        <v>11</v>
      </c>
      <c r="R10" s="107" t="s">
        <v>32</v>
      </c>
      <c r="S10" s="81" t="s">
        <v>12</v>
      </c>
      <c r="T10" s="83" t="s">
        <v>13</v>
      </c>
      <c r="U10" s="85" t="s">
        <v>27</v>
      </c>
      <c r="V10" s="81" t="s">
        <v>14</v>
      </c>
      <c r="W10" s="83" t="s">
        <v>15</v>
      </c>
      <c r="X10" s="122"/>
      <c r="Y10" s="124"/>
      <c r="Z10" s="111"/>
      <c r="AA10" s="111"/>
      <c r="AB10" s="113"/>
      <c r="AC10" s="115"/>
    </row>
    <row r="11" spans="1:34" ht="92.25" customHeight="1" x14ac:dyDescent="0.25">
      <c r="A11" s="130"/>
      <c r="B11" s="108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4"/>
      <c r="N11" s="118"/>
      <c r="O11" s="126"/>
      <c r="P11" s="128"/>
      <c r="Q11" s="113"/>
      <c r="R11" s="108"/>
      <c r="S11" s="82"/>
      <c r="T11" s="84"/>
      <c r="U11" s="86"/>
      <c r="V11" s="82"/>
      <c r="W11" s="84"/>
      <c r="X11" s="122"/>
      <c r="Y11" s="124"/>
      <c r="Z11" s="111"/>
      <c r="AA11" s="111"/>
      <c r="AB11" s="113"/>
      <c r="AC11" s="115"/>
    </row>
    <row r="12" spans="1:34" x14ac:dyDescent="0.25">
      <c r="A12" s="25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60"/>
      <c r="P12" s="68">
        <v>34.08</v>
      </c>
      <c r="Q12" s="69">
        <f t="shared" ref="Q12:Q25" si="0">P12/3.6</f>
        <v>9.4666666666666668</v>
      </c>
      <c r="R12" s="70"/>
      <c r="S12" s="68">
        <v>37.75</v>
      </c>
      <c r="T12" s="69">
        <f t="shared" ref="T12:T25" si="1">S12/3.6</f>
        <v>10.486111111111111</v>
      </c>
      <c r="U12" s="71"/>
      <c r="V12" s="68">
        <v>48.57</v>
      </c>
      <c r="W12" s="69">
        <f t="shared" ref="W12:W25" si="2">V12/3.6</f>
        <v>13.491666666666667</v>
      </c>
      <c r="X12" s="62"/>
      <c r="Y12" s="63"/>
      <c r="Z12" s="63"/>
      <c r="AA12" s="63"/>
      <c r="AB12" s="64"/>
      <c r="AC12" s="65">
        <v>30.155279999999998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5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16"/>
      <c r="P13" s="68">
        <v>34.08</v>
      </c>
      <c r="Q13" s="69">
        <f t="shared" si="0"/>
        <v>9.4666666666666668</v>
      </c>
      <c r="R13" s="70"/>
      <c r="S13" s="68">
        <v>37.75</v>
      </c>
      <c r="T13" s="69">
        <f t="shared" si="1"/>
        <v>10.486111111111111</v>
      </c>
      <c r="U13" s="71"/>
      <c r="V13" s="68">
        <v>48.57</v>
      </c>
      <c r="W13" s="69">
        <f t="shared" si="2"/>
        <v>13.491666666666667</v>
      </c>
      <c r="X13" s="19"/>
      <c r="Y13" s="16"/>
      <c r="Z13" s="16"/>
      <c r="AA13" s="16"/>
      <c r="AB13" s="41"/>
      <c r="AC13" s="32">
        <v>30.18712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5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5"/>
      <c r="P14" s="68">
        <v>34.08</v>
      </c>
      <c r="Q14" s="69">
        <f t="shared" si="0"/>
        <v>9.4666666666666668</v>
      </c>
      <c r="R14" s="70"/>
      <c r="S14" s="68">
        <v>37.75</v>
      </c>
      <c r="T14" s="69">
        <f t="shared" si="1"/>
        <v>10.486111111111111</v>
      </c>
      <c r="U14" s="71"/>
      <c r="V14" s="68">
        <v>48.57</v>
      </c>
      <c r="W14" s="69">
        <f t="shared" si="2"/>
        <v>13.491666666666667</v>
      </c>
      <c r="X14" s="19"/>
      <c r="Y14" s="16"/>
      <c r="Z14" s="16"/>
      <c r="AA14" s="16"/>
      <c r="AB14" s="20"/>
      <c r="AC14" s="32">
        <v>31.444970000000001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5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5"/>
      <c r="P15" s="68">
        <v>34.08</v>
      </c>
      <c r="Q15" s="69">
        <f t="shared" si="0"/>
        <v>9.4666666666666668</v>
      </c>
      <c r="R15" s="70"/>
      <c r="S15" s="68">
        <v>37.75</v>
      </c>
      <c r="T15" s="69">
        <f t="shared" si="1"/>
        <v>10.486111111111111</v>
      </c>
      <c r="U15" s="71"/>
      <c r="V15" s="68">
        <v>48.57</v>
      </c>
      <c r="W15" s="69">
        <f t="shared" si="2"/>
        <v>13.491666666666667</v>
      </c>
      <c r="X15" s="19"/>
      <c r="Y15" s="16"/>
      <c r="Z15" s="16"/>
      <c r="AA15" s="16"/>
      <c r="AB15" s="20"/>
      <c r="AC15" s="32">
        <v>31.30236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5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5"/>
      <c r="P16" s="68">
        <v>34.08</v>
      </c>
      <c r="Q16" s="69">
        <f t="shared" si="0"/>
        <v>9.4666666666666668</v>
      </c>
      <c r="R16" s="70"/>
      <c r="S16" s="68">
        <v>37.75</v>
      </c>
      <c r="T16" s="69">
        <f t="shared" si="1"/>
        <v>10.486111111111111</v>
      </c>
      <c r="U16" s="71"/>
      <c r="V16" s="68">
        <v>48.57</v>
      </c>
      <c r="W16" s="69">
        <f t="shared" si="2"/>
        <v>13.491666666666667</v>
      </c>
      <c r="X16" s="19"/>
      <c r="Y16" s="16"/>
      <c r="Z16" s="16"/>
      <c r="AA16" s="16"/>
      <c r="AB16" s="20"/>
      <c r="AC16" s="32">
        <v>34.121900000000004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5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15"/>
      <c r="P17" s="68">
        <v>34.08</v>
      </c>
      <c r="Q17" s="69">
        <f t="shared" si="0"/>
        <v>9.4666666666666668</v>
      </c>
      <c r="R17" s="70"/>
      <c r="S17" s="68">
        <v>37.75</v>
      </c>
      <c r="T17" s="69">
        <f t="shared" si="1"/>
        <v>10.486111111111111</v>
      </c>
      <c r="U17" s="71"/>
      <c r="V17" s="68">
        <v>48.57</v>
      </c>
      <c r="W17" s="69">
        <f t="shared" si="2"/>
        <v>13.491666666666667</v>
      </c>
      <c r="X17" s="19"/>
      <c r="Y17" s="16"/>
      <c r="Z17" s="16"/>
      <c r="AA17" s="16"/>
      <c r="AB17" s="20"/>
      <c r="AC17" s="32">
        <v>33.155339999999995</v>
      </c>
      <c r="AD17" s="13">
        <f t="shared" si="3"/>
        <v>0</v>
      </c>
      <c r="AE17" s="14" t="str">
        <f t="shared" si="4"/>
        <v xml:space="preserve"> </v>
      </c>
      <c r="AF17" s="7"/>
      <c r="AG17" s="7"/>
      <c r="AH17" s="7"/>
    </row>
    <row r="18" spans="1:34" x14ac:dyDescent="0.25">
      <c r="A18" s="25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6"/>
      <c r="P18" s="68">
        <v>34.08</v>
      </c>
      <c r="Q18" s="69">
        <f t="shared" si="0"/>
        <v>9.4666666666666668</v>
      </c>
      <c r="R18" s="70"/>
      <c r="S18" s="68">
        <v>37.75</v>
      </c>
      <c r="T18" s="69">
        <f t="shared" si="1"/>
        <v>10.486111111111111</v>
      </c>
      <c r="U18" s="71"/>
      <c r="V18" s="68">
        <v>48.57</v>
      </c>
      <c r="W18" s="69">
        <f t="shared" si="2"/>
        <v>13.491666666666667</v>
      </c>
      <c r="X18" s="73"/>
      <c r="Y18" s="73"/>
      <c r="Z18" s="73"/>
      <c r="AA18" s="73"/>
      <c r="AB18" s="74"/>
      <c r="AC18" s="42">
        <v>34.740569999999998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5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1"/>
      <c r="O19" s="53"/>
      <c r="P19" s="68">
        <v>34.08</v>
      </c>
      <c r="Q19" s="69">
        <f t="shared" si="0"/>
        <v>9.4666666666666668</v>
      </c>
      <c r="R19" s="70"/>
      <c r="S19" s="68">
        <v>37.75</v>
      </c>
      <c r="T19" s="69">
        <f t="shared" si="1"/>
        <v>10.486111111111111</v>
      </c>
      <c r="U19" s="71"/>
      <c r="V19" s="68">
        <v>48.57</v>
      </c>
      <c r="W19" s="69">
        <f t="shared" si="2"/>
        <v>13.491666666666667</v>
      </c>
      <c r="X19" s="44"/>
      <c r="Y19" s="73"/>
      <c r="Z19" s="73"/>
      <c r="AA19" s="73"/>
      <c r="AB19" s="75"/>
      <c r="AC19" s="56">
        <v>35.441040000000001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5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5"/>
      <c r="P20" s="68">
        <v>34.08</v>
      </c>
      <c r="Q20" s="69">
        <f t="shared" si="0"/>
        <v>9.4666666666666668</v>
      </c>
      <c r="R20" s="70"/>
      <c r="S20" s="68">
        <v>37.75</v>
      </c>
      <c r="T20" s="69">
        <f t="shared" si="1"/>
        <v>10.486111111111111</v>
      </c>
      <c r="U20" s="71"/>
      <c r="V20" s="68">
        <v>48.57</v>
      </c>
      <c r="W20" s="69">
        <f t="shared" si="2"/>
        <v>13.491666666666667</v>
      </c>
      <c r="X20" s="44"/>
      <c r="Y20" s="73"/>
      <c r="Z20" s="73"/>
      <c r="AA20" s="73"/>
      <c r="AB20" s="75"/>
      <c r="AC20" s="32">
        <v>32.452419999999996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5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5"/>
      <c r="P21" s="68">
        <v>34.08</v>
      </c>
      <c r="Q21" s="69">
        <f t="shared" si="0"/>
        <v>9.4666666666666668</v>
      </c>
      <c r="R21" s="70"/>
      <c r="S21" s="68">
        <v>37.75</v>
      </c>
      <c r="T21" s="69">
        <f t="shared" si="1"/>
        <v>10.486111111111111</v>
      </c>
      <c r="U21" s="71"/>
      <c r="V21" s="68">
        <v>48.57</v>
      </c>
      <c r="W21" s="69">
        <f t="shared" si="2"/>
        <v>13.491666666666667</v>
      </c>
      <c r="X21" s="44"/>
      <c r="Y21" s="73"/>
      <c r="Z21" s="73"/>
      <c r="AA21" s="73"/>
      <c r="AB21" s="75"/>
      <c r="AC21" s="32">
        <v>29.139779999999998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5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5"/>
      <c r="P22" s="68">
        <v>34.08</v>
      </c>
      <c r="Q22" s="69">
        <f t="shared" si="0"/>
        <v>9.4666666666666668</v>
      </c>
      <c r="R22" s="70"/>
      <c r="S22" s="68">
        <v>37.75</v>
      </c>
      <c r="T22" s="69">
        <f t="shared" si="1"/>
        <v>10.486111111111111</v>
      </c>
      <c r="U22" s="71"/>
      <c r="V22" s="68">
        <v>48.57</v>
      </c>
      <c r="W22" s="69">
        <f t="shared" si="2"/>
        <v>13.491666666666667</v>
      </c>
      <c r="X22" s="44"/>
      <c r="Y22" s="73"/>
      <c r="Z22" s="73"/>
      <c r="AA22" s="73"/>
      <c r="AB22" s="75"/>
      <c r="AC22" s="32">
        <v>30.243069999999999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5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5"/>
      <c r="P23" s="68">
        <v>34.08</v>
      </c>
      <c r="Q23" s="69">
        <f t="shared" si="0"/>
        <v>9.4666666666666668</v>
      </c>
      <c r="R23" s="70"/>
      <c r="S23" s="68">
        <v>37.75</v>
      </c>
      <c r="T23" s="69">
        <f t="shared" si="1"/>
        <v>10.486111111111111</v>
      </c>
      <c r="U23" s="71"/>
      <c r="V23" s="68">
        <v>48.57</v>
      </c>
      <c r="W23" s="69">
        <f t="shared" si="2"/>
        <v>13.491666666666667</v>
      </c>
      <c r="X23" s="44"/>
      <c r="Y23" s="73"/>
      <c r="Z23" s="73"/>
      <c r="AA23" s="73"/>
      <c r="AB23" s="75"/>
      <c r="AC23" s="32">
        <v>30.522189999999998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5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5"/>
      <c r="P24" s="68">
        <v>34.08</v>
      </c>
      <c r="Q24" s="69">
        <f t="shared" si="0"/>
        <v>9.4666666666666668</v>
      </c>
      <c r="R24" s="70"/>
      <c r="S24" s="68">
        <v>37.75</v>
      </c>
      <c r="T24" s="69">
        <f t="shared" si="1"/>
        <v>10.486111111111111</v>
      </c>
      <c r="U24" s="71"/>
      <c r="V24" s="68">
        <v>48.57</v>
      </c>
      <c r="W24" s="69">
        <f t="shared" si="2"/>
        <v>13.491666666666667</v>
      </c>
      <c r="X24" s="19"/>
      <c r="Y24" s="16"/>
      <c r="Z24" s="16"/>
      <c r="AA24" s="16"/>
      <c r="AB24" s="20"/>
      <c r="AC24" s="32">
        <v>34.588740000000001</v>
      </c>
      <c r="AD24" s="13">
        <f t="shared" si="3"/>
        <v>0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5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5"/>
      <c r="P25" s="68">
        <v>34.08</v>
      </c>
      <c r="Q25" s="69">
        <f t="shared" si="0"/>
        <v>9.4666666666666668</v>
      </c>
      <c r="R25" s="70"/>
      <c r="S25" s="68">
        <v>37.75</v>
      </c>
      <c r="T25" s="69">
        <f t="shared" si="1"/>
        <v>10.486111111111111</v>
      </c>
      <c r="U25" s="71"/>
      <c r="V25" s="68">
        <v>48.57</v>
      </c>
      <c r="W25" s="69">
        <f t="shared" si="2"/>
        <v>13.491666666666667</v>
      </c>
      <c r="X25" s="44"/>
      <c r="Y25" s="73"/>
      <c r="Z25" s="73"/>
      <c r="AA25" s="73"/>
      <c r="AB25" s="75"/>
      <c r="AC25" s="56">
        <v>35.103910000000006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5">
        <v>15</v>
      </c>
      <c r="B26" s="9">
        <v>92.153999999999996</v>
      </c>
      <c r="C26" s="9">
        <v>3.6371000000000002</v>
      </c>
      <c r="D26" s="9">
        <v>0.72170000000000001</v>
      </c>
      <c r="E26" s="9">
        <v>4.8899999999999999E-2</v>
      </c>
      <c r="F26" s="9">
        <v>6.5699999999999995E-2</v>
      </c>
      <c r="G26" s="9">
        <v>3.8999999999999998E-3</v>
      </c>
      <c r="H26" s="9">
        <v>1.35E-2</v>
      </c>
      <c r="I26" s="9">
        <v>1.09E-2</v>
      </c>
      <c r="J26" s="9">
        <v>1.8200000000000001E-2</v>
      </c>
      <c r="K26" s="9">
        <v>9.9000000000000008E-3</v>
      </c>
      <c r="L26" s="9">
        <v>2.9910000000000001</v>
      </c>
      <c r="M26" s="9">
        <v>0.32519999999999999</v>
      </c>
      <c r="N26" s="67">
        <v>0.72</v>
      </c>
      <c r="O26" s="15"/>
      <c r="P26" s="57">
        <v>33.78</v>
      </c>
      <c r="Q26" s="45">
        <f t="shared" ref="Q26" si="5">P26/3.6</f>
        <v>9.3833333333333329</v>
      </c>
      <c r="R26" s="54"/>
      <c r="S26" s="50">
        <v>37.43</v>
      </c>
      <c r="T26" s="45">
        <f t="shared" ref="T26" si="6">S26/3.6</f>
        <v>10.397222222222222</v>
      </c>
      <c r="U26" s="55"/>
      <c r="V26" s="50">
        <v>48.42</v>
      </c>
      <c r="W26" s="45">
        <f>V26/3.6</f>
        <v>13.45</v>
      </c>
      <c r="X26" s="44"/>
      <c r="Y26" s="73"/>
      <c r="Z26" s="73"/>
      <c r="AA26" s="73"/>
      <c r="AB26" s="75"/>
      <c r="AC26" s="32">
        <v>34.200629999999997</v>
      </c>
      <c r="AD26" s="13">
        <f t="shared" si="3"/>
        <v>100</v>
      </c>
      <c r="AE26" s="14" t="str">
        <f t="shared" si="4"/>
        <v>ОК</v>
      </c>
      <c r="AF26" s="7"/>
      <c r="AG26" s="7"/>
      <c r="AH26" s="7"/>
    </row>
    <row r="27" spans="1:34" x14ac:dyDescent="0.25">
      <c r="A27" s="25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5"/>
      <c r="P27" s="72">
        <v>33.78</v>
      </c>
      <c r="Q27" s="69">
        <f t="shared" ref="Q27" si="7">P27/3.6</f>
        <v>9.3833333333333329</v>
      </c>
      <c r="R27" s="70"/>
      <c r="S27" s="68">
        <v>37.43</v>
      </c>
      <c r="T27" s="69">
        <f t="shared" ref="T27" si="8">S27/3.6</f>
        <v>10.397222222222222</v>
      </c>
      <c r="U27" s="71"/>
      <c r="V27" s="68">
        <v>48.42</v>
      </c>
      <c r="W27" s="69">
        <f>V27/3.6</f>
        <v>13.45</v>
      </c>
      <c r="X27" s="44"/>
      <c r="Y27" s="73"/>
      <c r="Z27" s="73"/>
      <c r="AA27" s="73"/>
      <c r="AB27" s="75"/>
      <c r="AC27" s="32">
        <v>38.045660000000005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5">
        <v>17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5"/>
      <c r="P28" s="72">
        <v>33.78</v>
      </c>
      <c r="Q28" s="69">
        <f t="shared" ref="Q28:Q42" si="9">P28/3.6</f>
        <v>9.3833333333333329</v>
      </c>
      <c r="R28" s="70"/>
      <c r="S28" s="68">
        <v>37.43</v>
      </c>
      <c r="T28" s="69">
        <f t="shared" ref="T28:T42" si="10">S28/3.6</f>
        <v>10.397222222222222</v>
      </c>
      <c r="U28" s="71"/>
      <c r="V28" s="68">
        <v>48.42</v>
      </c>
      <c r="W28" s="69">
        <f t="shared" ref="W28:W42" si="11">V28/3.6</f>
        <v>13.45</v>
      </c>
      <c r="X28" s="44"/>
      <c r="Y28" s="73"/>
      <c r="Z28" s="73"/>
      <c r="AA28" s="73"/>
      <c r="AB28" s="75"/>
      <c r="AC28" s="32">
        <v>38.795540000000003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5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5"/>
      <c r="P29" s="72">
        <v>33.78</v>
      </c>
      <c r="Q29" s="69">
        <f t="shared" si="9"/>
        <v>9.3833333333333329</v>
      </c>
      <c r="R29" s="70"/>
      <c r="S29" s="68">
        <v>37.43</v>
      </c>
      <c r="T29" s="69">
        <f t="shared" si="10"/>
        <v>10.397222222222222</v>
      </c>
      <c r="U29" s="71"/>
      <c r="V29" s="68">
        <v>48.42</v>
      </c>
      <c r="W29" s="69">
        <f t="shared" si="11"/>
        <v>13.45</v>
      </c>
      <c r="X29" s="44"/>
      <c r="Y29" s="73"/>
      <c r="Z29" s="73"/>
      <c r="AA29" s="73"/>
      <c r="AB29" s="75"/>
      <c r="AC29" s="32">
        <v>34.722929999999998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5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5"/>
      <c r="P30" s="72">
        <v>33.78</v>
      </c>
      <c r="Q30" s="69">
        <f t="shared" si="9"/>
        <v>9.3833333333333329</v>
      </c>
      <c r="R30" s="70"/>
      <c r="S30" s="68">
        <v>37.43</v>
      </c>
      <c r="T30" s="69">
        <f t="shared" si="10"/>
        <v>10.397222222222222</v>
      </c>
      <c r="U30" s="71"/>
      <c r="V30" s="68">
        <v>48.42</v>
      </c>
      <c r="W30" s="69">
        <f t="shared" si="11"/>
        <v>13.45</v>
      </c>
      <c r="X30" s="44"/>
      <c r="Y30" s="73"/>
      <c r="Z30" s="73"/>
      <c r="AA30" s="73"/>
      <c r="AB30" s="75"/>
      <c r="AC30" s="32">
        <v>33.134589999999996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5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5"/>
      <c r="P31" s="72">
        <v>33.78</v>
      </c>
      <c r="Q31" s="69">
        <f t="shared" si="9"/>
        <v>9.3833333333333329</v>
      </c>
      <c r="R31" s="70"/>
      <c r="S31" s="68">
        <v>37.43</v>
      </c>
      <c r="T31" s="69">
        <f t="shared" si="10"/>
        <v>10.397222222222222</v>
      </c>
      <c r="U31" s="71"/>
      <c r="V31" s="68">
        <v>48.42</v>
      </c>
      <c r="W31" s="69">
        <f t="shared" si="11"/>
        <v>13.45</v>
      </c>
      <c r="X31" s="44"/>
      <c r="Y31" s="73"/>
      <c r="Z31" s="73"/>
      <c r="AA31" s="73"/>
      <c r="AB31" s="75"/>
      <c r="AC31" s="32">
        <v>34.70064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5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5"/>
      <c r="P32" s="72">
        <v>33.78</v>
      </c>
      <c r="Q32" s="69">
        <f t="shared" si="9"/>
        <v>9.3833333333333329</v>
      </c>
      <c r="R32" s="70"/>
      <c r="S32" s="68">
        <v>37.43</v>
      </c>
      <c r="T32" s="69">
        <f t="shared" si="10"/>
        <v>10.397222222222222</v>
      </c>
      <c r="U32" s="71"/>
      <c r="V32" s="68">
        <v>48.42</v>
      </c>
      <c r="W32" s="69">
        <f t="shared" si="11"/>
        <v>13.45</v>
      </c>
      <c r="X32" s="19"/>
      <c r="Y32" s="16"/>
      <c r="Z32" s="16"/>
      <c r="AA32" s="16"/>
      <c r="AB32" s="20"/>
      <c r="AC32" s="32">
        <v>36.605400000000003</v>
      </c>
      <c r="AD32" s="13">
        <f t="shared" si="3"/>
        <v>0</v>
      </c>
      <c r="AE32" s="14" t="str">
        <f t="shared" si="4"/>
        <v xml:space="preserve"> </v>
      </c>
      <c r="AF32" s="7"/>
      <c r="AG32" s="7"/>
      <c r="AH32" s="7"/>
    </row>
    <row r="33" spans="1:34" x14ac:dyDescent="0.25">
      <c r="A33" s="25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5"/>
      <c r="P33" s="72">
        <v>33.78</v>
      </c>
      <c r="Q33" s="69">
        <f t="shared" si="9"/>
        <v>9.3833333333333329</v>
      </c>
      <c r="R33" s="70"/>
      <c r="S33" s="68">
        <v>37.43</v>
      </c>
      <c r="T33" s="69">
        <f t="shared" si="10"/>
        <v>10.397222222222222</v>
      </c>
      <c r="U33" s="71"/>
      <c r="V33" s="68">
        <v>48.42</v>
      </c>
      <c r="W33" s="69">
        <f t="shared" si="11"/>
        <v>13.45</v>
      </c>
      <c r="X33" s="44"/>
      <c r="Y33" s="73"/>
      <c r="Z33" s="73"/>
      <c r="AA33" s="73"/>
      <c r="AB33" s="75"/>
      <c r="AC33" s="32">
        <v>34.268410000000003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5">
        <v>23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53"/>
      <c r="P34" s="72">
        <v>33.78</v>
      </c>
      <c r="Q34" s="69">
        <f t="shared" si="9"/>
        <v>9.3833333333333329</v>
      </c>
      <c r="R34" s="70"/>
      <c r="S34" s="68">
        <v>37.43</v>
      </c>
      <c r="T34" s="69">
        <f t="shared" si="10"/>
        <v>10.397222222222222</v>
      </c>
      <c r="U34" s="71"/>
      <c r="V34" s="68">
        <v>48.42</v>
      </c>
      <c r="W34" s="69">
        <f t="shared" si="11"/>
        <v>13.45</v>
      </c>
      <c r="X34" s="44"/>
      <c r="Y34" s="73"/>
      <c r="Z34" s="73"/>
      <c r="AA34" s="73"/>
      <c r="AB34" s="75"/>
      <c r="AC34" s="56">
        <v>33.787589999999994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5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5"/>
      <c r="P35" s="72">
        <v>33.78</v>
      </c>
      <c r="Q35" s="69">
        <f t="shared" si="9"/>
        <v>9.3833333333333329</v>
      </c>
      <c r="R35" s="70"/>
      <c r="S35" s="68">
        <v>37.43</v>
      </c>
      <c r="T35" s="69">
        <f t="shared" si="10"/>
        <v>10.397222222222222</v>
      </c>
      <c r="U35" s="71"/>
      <c r="V35" s="68">
        <v>48.42</v>
      </c>
      <c r="W35" s="69">
        <f t="shared" si="11"/>
        <v>13.45</v>
      </c>
      <c r="X35" s="44"/>
      <c r="Y35" s="73"/>
      <c r="Z35" s="73"/>
      <c r="AA35" s="73"/>
      <c r="AB35" s="75"/>
      <c r="AC35" s="32">
        <v>33.017859999999999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5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5"/>
      <c r="P36" s="72">
        <v>33.78</v>
      </c>
      <c r="Q36" s="69">
        <f t="shared" si="9"/>
        <v>9.3833333333333329</v>
      </c>
      <c r="R36" s="70"/>
      <c r="S36" s="68">
        <v>37.43</v>
      </c>
      <c r="T36" s="69">
        <f t="shared" si="10"/>
        <v>10.397222222222222</v>
      </c>
      <c r="U36" s="71"/>
      <c r="V36" s="68">
        <v>48.42</v>
      </c>
      <c r="W36" s="69">
        <f t="shared" si="11"/>
        <v>13.45</v>
      </c>
      <c r="X36" s="44"/>
      <c r="Y36" s="73"/>
      <c r="Z36" s="73"/>
      <c r="AA36" s="73"/>
      <c r="AB36" s="75"/>
      <c r="AC36" s="32">
        <v>31.520109999999999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5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5"/>
      <c r="P37" s="72">
        <v>33.78</v>
      </c>
      <c r="Q37" s="69">
        <f t="shared" si="9"/>
        <v>9.3833333333333329</v>
      </c>
      <c r="R37" s="70"/>
      <c r="S37" s="68">
        <v>37.43</v>
      </c>
      <c r="T37" s="69">
        <f t="shared" si="10"/>
        <v>10.397222222222222</v>
      </c>
      <c r="U37" s="71"/>
      <c r="V37" s="68">
        <v>48.42</v>
      </c>
      <c r="W37" s="69">
        <f t="shared" si="11"/>
        <v>13.45</v>
      </c>
      <c r="X37" s="19"/>
      <c r="Y37" s="16"/>
      <c r="Z37" s="16"/>
      <c r="AA37" s="16"/>
      <c r="AB37" s="20"/>
      <c r="AC37" s="32">
        <v>33.637540000000001</v>
      </c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x14ac:dyDescent="0.25">
      <c r="A38" s="25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5"/>
      <c r="P38" s="72">
        <v>33.78</v>
      </c>
      <c r="Q38" s="69">
        <f t="shared" si="9"/>
        <v>9.3833333333333329</v>
      </c>
      <c r="R38" s="70"/>
      <c r="S38" s="68">
        <v>37.43</v>
      </c>
      <c r="T38" s="69">
        <f t="shared" si="10"/>
        <v>10.397222222222222</v>
      </c>
      <c r="U38" s="71"/>
      <c r="V38" s="68">
        <v>48.42</v>
      </c>
      <c r="W38" s="69">
        <f t="shared" si="11"/>
        <v>13.45</v>
      </c>
      <c r="X38" s="19"/>
      <c r="Y38" s="16"/>
      <c r="Z38" s="16"/>
      <c r="AA38" s="16"/>
      <c r="AB38" s="20"/>
      <c r="AC38" s="32">
        <v>31.922159999999998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5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5"/>
      <c r="P39" s="72">
        <v>33.78</v>
      </c>
      <c r="Q39" s="69">
        <f t="shared" si="9"/>
        <v>9.3833333333333329</v>
      </c>
      <c r="R39" s="70"/>
      <c r="S39" s="68">
        <v>37.43</v>
      </c>
      <c r="T39" s="69">
        <f t="shared" si="10"/>
        <v>10.397222222222222</v>
      </c>
      <c r="U39" s="71"/>
      <c r="V39" s="68">
        <v>48.42</v>
      </c>
      <c r="W39" s="69">
        <f t="shared" si="11"/>
        <v>13.45</v>
      </c>
      <c r="X39" s="19"/>
      <c r="Y39" s="16"/>
      <c r="Z39" s="16"/>
      <c r="AA39" s="16"/>
      <c r="AB39" s="20"/>
      <c r="AC39" s="32">
        <v>31.389410000000002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5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15"/>
      <c r="P40" s="72">
        <v>33.78</v>
      </c>
      <c r="Q40" s="69">
        <f t="shared" si="9"/>
        <v>9.3833333333333329</v>
      </c>
      <c r="R40" s="70"/>
      <c r="S40" s="68">
        <v>37.43</v>
      </c>
      <c r="T40" s="69">
        <f t="shared" si="10"/>
        <v>10.397222222222222</v>
      </c>
      <c r="U40" s="71"/>
      <c r="V40" s="68">
        <v>48.42</v>
      </c>
      <c r="W40" s="69">
        <f t="shared" si="11"/>
        <v>13.45</v>
      </c>
      <c r="X40" s="19"/>
      <c r="Y40" s="16"/>
      <c r="Z40" s="16"/>
      <c r="AA40" s="16"/>
      <c r="AB40" s="20"/>
      <c r="AC40" s="32">
        <v>30.175169999999998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5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27"/>
      <c r="N41" s="25"/>
      <c r="O41" s="15"/>
      <c r="P41" s="72">
        <v>33.78</v>
      </c>
      <c r="Q41" s="69">
        <f t="shared" si="9"/>
        <v>9.3833333333333329</v>
      </c>
      <c r="R41" s="70"/>
      <c r="S41" s="68">
        <v>37.43</v>
      </c>
      <c r="T41" s="69">
        <f t="shared" si="10"/>
        <v>10.397222222222222</v>
      </c>
      <c r="U41" s="71"/>
      <c r="V41" s="68">
        <v>48.42</v>
      </c>
      <c r="W41" s="69">
        <f t="shared" si="11"/>
        <v>13.45</v>
      </c>
      <c r="X41" s="19"/>
      <c r="Y41" s="16"/>
      <c r="Z41" s="16"/>
      <c r="AA41" s="16"/>
      <c r="AB41" s="20"/>
      <c r="AC41" s="32">
        <v>32.961959999999998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6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6"/>
      <c r="O42" s="23"/>
      <c r="P42" s="72">
        <v>33.78</v>
      </c>
      <c r="Q42" s="69">
        <f t="shared" si="9"/>
        <v>9.3833333333333329</v>
      </c>
      <c r="R42" s="70"/>
      <c r="S42" s="68">
        <v>37.43</v>
      </c>
      <c r="T42" s="69">
        <f t="shared" si="10"/>
        <v>10.397222222222222</v>
      </c>
      <c r="U42" s="71"/>
      <c r="V42" s="68">
        <v>48.42</v>
      </c>
      <c r="W42" s="69">
        <f t="shared" si="11"/>
        <v>13.45</v>
      </c>
      <c r="X42" s="21"/>
      <c r="Y42" s="22"/>
      <c r="Z42" s="22"/>
      <c r="AA42" s="35"/>
      <c r="AB42" s="36"/>
      <c r="AC42" s="37">
        <v>33.691360000000003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93" t="s">
        <v>24</v>
      </c>
      <c r="B43" s="93"/>
      <c r="C43" s="93"/>
      <c r="D43" s="93"/>
      <c r="E43" s="93"/>
      <c r="F43" s="93"/>
      <c r="G43" s="93"/>
      <c r="H43" s="94"/>
      <c r="I43" s="95" t="s">
        <v>22</v>
      </c>
      <c r="J43" s="96"/>
      <c r="K43" s="33">
        <v>0</v>
      </c>
      <c r="L43" s="97" t="s">
        <v>23</v>
      </c>
      <c r="M43" s="98"/>
      <c r="N43" s="34">
        <v>0</v>
      </c>
      <c r="O43" s="99">
        <f>SUMPRODUCT(O12:O42,AC12:AC42)/SUM(AC12:AC42)</f>
        <v>0</v>
      </c>
      <c r="P43" s="89">
        <f>SUMPRODUCT(P12:P42,AC12:AC42)/SUM(AC12:AC42)</f>
        <v>33.91193045035606</v>
      </c>
      <c r="Q43" s="87">
        <f>SUMPRODUCT(Q12:Q42,AC12:AC42)/SUM(AC12:AC42)</f>
        <v>9.4199806806544615</v>
      </c>
      <c r="R43" s="89">
        <f>SUMPRODUCT(R12:R42,AC12:AC42)/SUM(AC12:AC42)</f>
        <v>0</v>
      </c>
      <c r="S43" s="89">
        <f>SUMPRODUCT(S12:S42,AC12:AC42)/SUM(AC12:AC42)</f>
        <v>37.570725813713139</v>
      </c>
      <c r="T43" s="91">
        <f>SUMPRODUCT(T12:T42,AC12:AC42)/SUM(AC12:AC42)</f>
        <v>10.436312726031426</v>
      </c>
      <c r="U43" s="17"/>
      <c r="V43" s="8"/>
      <c r="W43" s="8"/>
      <c r="X43" s="8"/>
      <c r="Y43" s="8"/>
      <c r="Z43" s="8"/>
      <c r="AA43" s="76" t="s">
        <v>45</v>
      </c>
      <c r="AB43" s="77"/>
      <c r="AC43" s="131">
        <v>1029.1759999999999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8" t="s">
        <v>3</v>
      </c>
      <c r="I44" s="79"/>
      <c r="J44" s="79"/>
      <c r="K44" s="79"/>
      <c r="L44" s="79"/>
      <c r="M44" s="79"/>
      <c r="N44" s="80"/>
      <c r="O44" s="100"/>
      <c r="P44" s="90"/>
      <c r="Q44" s="88"/>
      <c r="R44" s="90"/>
      <c r="S44" s="90"/>
      <c r="T44" s="92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43" t="s">
        <v>51</v>
      </c>
      <c r="S46" s="43"/>
      <c r="T46" s="43"/>
      <c r="U46" s="43"/>
      <c r="V46" s="43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43" t="s">
        <v>56</v>
      </c>
      <c r="S48" s="43"/>
      <c r="T48" s="43"/>
      <c r="U48" s="43"/>
      <c r="V48" s="43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43" t="s">
        <v>55</v>
      </c>
      <c r="S50" s="43"/>
      <c r="T50" s="43"/>
      <c r="U50" s="43"/>
      <c r="V50" s="43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60</v>
      </c>
    </row>
    <row r="2" spans="1:7" x14ac:dyDescent="0.2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7" x14ac:dyDescent="0.25">
      <c r="A3">
        <v>1</v>
      </c>
      <c r="B3">
        <v>30155.279999999999</v>
      </c>
      <c r="C3">
        <v>980.17399999999998</v>
      </c>
      <c r="D3">
        <v>2.85</v>
      </c>
      <c r="E3">
        <v>-5.05</v>
      </c>
      <c r="G3">
        <f>B3/1000</f>
        <v>30.155279999999998</v>
      </c>
    </row>
    <row r="4" spans="1:7" x14ac:dyDescent="0.25">
      <c r="A4">
        <v>2</v>
      </c>
      <c r="B4">
        <v>30187.119999999999</v>
      </c>
      <c r="C4">
        <v>1015.1079999999999</v>
      </c>
      <c r="D4">
        <v>2.8</v>
      </c>
      <c r="E4">
        <v>-3.16</v>
      </c>
      <c r="G4">
        <f t="shared" ref="G4:G33" si="0">B4/1000</f>
        <v>30.18712</v>
      </c>
    </row>
    <row r="5" spans="1:7" x14ac:dyDescent="0.25">
      <c r="A5">
        <v>3</v>
      </c>
      <c r="B5">
        <v>31444.97</v>
      </c>
      <c r="C5">
        <v>1062.329</v>
      </c>
      <c r="D5">
        <v>2.91</v>
      </c>
      <c r="E5">
        <v>-4.84</v>
      </c>
      <c r="G5">
        <f t="shared" si="0"/>
        <v>31.444970000000001</v>
      </c>
    </row>
    <row r="6" spans="1:7" x14ac:dyDescent="0.25">
      <c r="A6">
        <v>4</v>
      </c>
      <c r="B6">
        <v>31302.36</v>
      </c>
      <c r="C6">
        <v>1044.703</v>
      </c>
      <c r="D6">
        <v>2.87</v>
      </c>
      <c r="E6">
        <v>-5.81</v>
      </c>
      <c r="G6">
        <f t="shared" si="0"/>
        <v>31.30236</v>
      </c>
    </row>
    <row r="7" spans="1:7" x14ac:dyDescent="0.25">
      <c r="A7">
        <v>5</v>
      </c>
      <c r="B7">
        <v>34121.9</v>
      </c>
      <c r="C7">
        <v>1281.9079999999999</v>
      </c>
      <c r="D7">
        <v>2.82</v>
      </c>
      <c r="E7">
        <v>-6.13</v>
      </c>
      <c r="G7">
        <f t="shared" si="0"/>
        <v>34.121900000000004</v>
      </c>
    </row>
    <row r="8" spans="1:7" x14ac:dyDescent="0.25">
      <c r="A8">
        <v>6</v>
      </c>
      <c r="B8">
        <v>33155.339999999997</v>
      </c>
      <c r="C8">
        <v>1208.5519999999999</v>
      </c>
      <c r="D8">
        <v>2.87</v>
      </c>
      <c r="E8">
        <v>-3.11</v>
      </c>
      <c r="G8">
        <f t="shared" si="0"/>
        <v>33.155339999999995</v>
      </c>
    </row>
    <row r="9" spans="1:7" x14ac:dyDescent="0.25">
      <c r="A9">
        <v>7</v>
      </c>
      <c r="B9">
        <v>34740.57</v>
      </c>
      <c r="C9">
        <v>1255.345</v>
      </c>
      <c r="D9">
        <v>2.93</v>
      </c>
      <c r="E9">
        <v>-9.36</v>
      </c>
      <c r="G9">
        <f t="shared" si="0"/>
        <v>34.740569999999998</v>
      </c>
    </row>
    <row r="10" spans="1:7" x14ac:dyDescent="0.25">
      <c r="A10">
        <v>8</v>
      </c>
      <c r="B10">
        <v>35441.040000000001</v>
      </c>
      <c r="C10">
        <v>1402.173</v>
      </c>
      <c r="D10">
        <v>2.8</v>
      </c>
      <c r="E10">
        <v>-3.53</v>
      </c>
      <c r="G10">
        <f t="shared" si="0"/>
        <v>35.441040000000001</v>
      </c>
    </row>
    <row r="11" spans="1:7" x14ac:dyDescent="0.25">
      <c r="A11">
        <v>9</v>
      </c>
      <c r="B11">
        <v>32452.42</v>
      </c>
      <c r="C11">
        <v>1146.7929999999999</v>
      </c>
      <c r="D11">
        <v>2.92</v>
      </c>
      <c r="E11">
        <v>-1.92</v>
      </c>
      <c r="G11">
        <f t="shared" si="0"/>
        <v>32.452419999999996</v>
      </c>
    </row>
    <row r="12" spans="1:7" x14ac:dyDescent="0.25">
      <c r="A12">
        <v>10</v>
      </c>
      <c r="B12">
        <v>29139.78</v>
      </c>
      <c r="C12">
        <v>927.56100000000004</v>
      </c>
      <c r="D12">
        <v>2.88</v>
      </c>
      <c r="E12">
        <v>-1.06</v>
      </c>
      <c r="G12">
        <f t="shared" si="0"/>
        <v>29.139779999999998</v>
      </c>
    </row>
    <row r="13" spans="1:7" x14ac:dyDescent="0.25">
      <c r="A13">
        <v>11</v>
      </c>
      <c r="B13">
        <v>30243.07</v>
      </c>
      <c r="C13">
        <v>998.38599999999997</v>
      </c>
      <c r="D13">
        <v>2.86</v>
      </c>
      <c r="E13">
        <v>-2.81</v>
      </c>
      <c r="G13">
        <f t="shared" si="0"/>
        <v>30.243069999999999</v>
      </c>
    </row>
    <row r="14" spans="1:7" x14ac:dyDescent="0.25">
      <c r="A14">
        <v>12</v>
      </c>
      <c r="B14">
        <v>30522.19</v>
      </c>
      <c r="C14">
        <v>986.37800000000004</v>
      </c>
      <c r="D14">
        <v>2.93</v>
      </c>
      <c r="E14">
        <v>-4.72</v>
      </c>
      <c r="G14">
        <f t="shared" si="0"/>
        <v>30.522189999999998</v>
      </c>
    </row>
    <row r="15" spans="1:7" x14ac:dyDescent="0.25">
      <c r="A15">
        <v>13</v>
      </c>
      <c r="B15">
        <v>34588.74</v>
      </c>
      <c r="C15">
        <v>1256.047</v>
      </c>
      <c r="D15">
        <v>2.9</v>
      </c>
      <c r="E15">
        <v>-9.5399999999999991</v>
      </c>
      <c r="G15">
        <f t="shared" si="0"/>
        <v>34.588740000000001</v>
      </c>
    </row>
    <row r="16" spans="1:7" x14ac:dyDescent="0.25">
      <c r="A16">
        <v>14</v>
      </c>
      <c r="B16">
        <v>35103.910000000003</v>
      </c>
      <c r="C16">
        <v>1303.941</v>
      </c>
      <c r="D16">
        <v>2.91</v>
      </c>
      <c r="E16">
        <v>-6.38</v>
      </c>
      <c r="G16">
        <f t="shared" si="0"/>
        <v>35.103910000000006</v>
      </c>
    </row>
    <row r="17" spans="1:7" x14ac:dyDescent="0.25">
      <c r="A17">
        <v>15</v>
      </c>
      <c r="B17">
        <v>34200.629999999997</v>
      </c>
      <c r="C17" t="s">
        <v>67</v>
      </c>
      <c r="D17" t="s">
        <v>68</v>
      </c>
      <c r="E17" t="s">
        <v>69</v>
      </c>
      <c r="F17" t="s">
        <v>66</v>
      </c>
      <c r="G17">
        <f t="shared" si="0"/>
        <v>34.200629999999997</v>
      </c>
    </row>
    <row r="18" spans="1:7" x14ac:dyDescent="0.25">
      <c r="A18">
        <v>16</v>
      </c>
      <c r="B18">
        <v>38045.660000000003</v>
      </c>
      <c r="C18">
        <v>1512.413</v>
      </c>
      <c r="D18">
        <v>2.92</v>
      </c>
      <c r="E18">
        <v>-10.53</v>
      </c>
      <c r="G18">
        <f t="shared" si="0"/>
        <v>38.045660000000005</v>
      </c>
    </row>
    <row r="19" spans="1:7" x14ac:dyDescent="0.25">
      <c r="A19">
        <v>17</v>
      </c>
      <c r="B19">
        <v>38795.54</v>
      </c>
      <c r="C19">
        <v>1620.973</v>
      </c>
      <c r="D19">
        <v>2.89</v>
      </c>
      <c r="E19">
        <v>-7.37</v>
      </c>
      <c r="G19">
        <f t="shared" si="0"/>
        <v>38.795540000000003</v>
      </c>
    </row>
    <row r="20" spans="1:7" x14ac:dyDescent="0.25">
      <c r="A20">
        <v>18</v>
      </c>
      <c r="B20">
        <v>34722.93</v>
      </c>
      <c r="C20">
        <v>1272.58</v>
      </c>
      <c r="D20">
        <v>2.93</v>
      </c>
      <c r="E20">
        <v>-6.18</v>
      </c>
      <c r="G20">
        <f t="shared" si="0"/>
        <v>34.722929999999998</v>
      </c>
    </row>
    <row r="21" spans="1:7" x14ac:dyDescent="0.25">
      <c r="A21">
        <v>19</v>
      </c>
      <c r="B21">
        <v>33134.589999999997</v>
      </c>
      <c r="C21">
        <v>1152.768</v>
      </c>
      <c r="D21">
        <v>2.92</v>
      </c>
      <c r="E21">
        <v>-6.97</v>
      </c>
      <c r="G21">
        <f t="shared" si="0"/>
        <v>33.134589999999996</v>
      </c>
    </row>
    <row r="22" spans="1:7" x14ac:dyDescent="0.25">
      <c r="A22">
        <v>20</v>
      </c>
      <c r="B22">
        <v>34700.639999999999</v>
      </c>
      <c r="C22">
        <v>1252.6320000000001</v>
      </c>
      <c r="D22">
        <v>2.94</v>
      </c>
      <c r="E22">
        <v>-8.89</v>
      </c>
      <c r="G22">
        <f t="shared" si="0"/>
        <v>34.70064</v>
      </c>
    </row>
    <row r="23" spans="1:7" x14ac:dyDescent="0.25">
      <c r="A23">
        <v>21</v>
      </c>
      <c r="B23">
        <v>36605.4</v>
      </c>
      <c r="C23">
        <v>1376.615</v>
      </c>
      <c r="D23">
        <v>2.9</v>
      </c>
      <c r="E23">
        <v>-8.15</v>
      </c>
      <c r="F23" t="s">
        <v>70</v>
      </c>
      <c r="G23">
        <f t="shared" si="0"/>
        <v>36.605400000000003</v>
      </c>
    </row>
    <row r="24" spans="1:7" x14ac:dyDescent="0.25">
      <c r="A24">
        <v>22</v>
      </c>
      <c r="B24">
        <v>34268.410000000003</v>
      </c>
      <c r="C24">
        <v>1233.2470000000001</v>
      </c>
      <c r="D24">
        <v>2.85</v>
      </c>
      <c r="E24">
        <v>-4.51</v>
      </c>
      <c r="G24">
        <f t="shared" si="0"/>
        <v>34.268410000000003</v>
      </c>
    </row>
    <row r="25" spans="1:7" x14ac:dyDescent="0.25">
      <c r="A25">
        <v>23</v>
      </c>
      <c r="B25">
        <v>33787.589999999997</v>
      </c>
      <c r="C25">
        <v>1147.319</v>
      </c>
      <c r="D25">
        <v>2.95</v>
      </c>
      <c r="E25">
        <v>-7.06</v>
      </c>
      <c r="G25">
        <f t="shared" si="0"/>
        <v>33.787589999999994</v>
      </c>
    </row>
    <row r="26" spans="1:7" x14ac:dyDescent="0.25">
      <c r="A26">
        <v>24</v>
      </c>
      <c r="B26">
        <v>33017.86</v>
      </c>
      <c r="C26">
        <v>1122.8240000000001</v>
      </c>
      <c r="D26">
        <v>2.89</v>
      </c>
      <c r="E26">
        <v>-5.21</v>
      </c>
      <c r="G26">
        <f t="shared" si="0"/>
        <v>33.017859999999999</v>
      </c>
    </row>
    <row r="27" spans="1:7" x14ac:dyDescent="0.25">
      <c r="A27">
        <v>25</v>
      </c>
      <c r="B27">
        <v>31520.11</v>
      </c>
      <c r="C27">
        <v>1042.8520000000001</v>
      </c>
      <c r="D27">
        <v>2.84</v>
      </c>
      <c r="E27">
        <v>-4.45</v>
      </c>
      <c r="G27">
        <f t="shared" si="0"/>
        <v>31.520109999999999</v>
      </c>
    </row>
    <row r="28" spans="1:7" x14ac:dyDescent="0.25">
      <c r="A28">
        <v>26</v>
      </c>
      <c r="B28">
        <v>33637.54</v>
      </c>
      <c r="C28">
        <v>1142.067</v>
      </c>
      <c r="D28">
        <v>2.96</v>
      </c>
      <c r="E28">
        <v>-6.69</v>
      </c>
      <c r="G28">
        <f t="shared" si="0"/>
        <v>33.637540000000001</v>
      </c>
    </row>
    <row r="29" spans="1:7" x14ac:dyDescent="0.25">
      <c r="A29">
        <v>27</v>
      </c>
      <c r="B29">
        <v>31922.16</v>
      </c>
      <c r="C29">
        <v>1047.4870000000001</v>
      </c>
      <c r="D29">
        <v>2.91</v>
      </c>
      <c r="E29">
        <v>-4.3499999999999996</v>
      </c>
      <c r="G29">
        <f t="shared" si="0"/>
        <v>31.922159999999998</v>
      </c>
    </row>
    <row r="30" spans="1:7" x14ac:dyDescent="0.25">
      <c r="A30">
        <v>28</v>
      </c>
      <c r="B30">
        <v>31389.41</v>
      </c>
      <c r="C30">
        <v>1027.527</v>
      </c>
      <c r="D30">
        <v>2.88</v>
      </c>
      <c r="E30">
        <v>-3.61</v>
      </c>
      <c r="G30">
        <f t="shared" si="0"/>
        <v>31.389410000000002</v>
      </c>
    </row>
    <row r="31" spans="1:7" x14ac:dyDescent="0.25">
      <c r="A31">
        <v>29</v>
      </c>
      <c r="B31">
        <v>30175.17</v>
      </c>
      <c r="C31">
        <v>957.35199999999998</v>
      </c>
      <c r="D31">
        <v>2.84</v>
      </c>
      <c r="E31">
        <v>-3.29</v>
      </c>
      <c r="G31">
        <f t="shared" si="0"/>
        <v>30.175169999999998</v>
      </c>
    </row>
    <row r="32" spans="1:7" x14ac:dyDescent="0.25">
      <c r="A32">
        <v>30</v>
      </c>
      <c r="B32">
        <v>32961.96</v>
      </c>
      <c r="C32">
        <v>1118.3679999999999</v>
      </c>
      <c r="D32">
        <v>2.92</v>
      </c>
      <c r="E32">
        <v>-5.71</v>
      </c>
      <c r="G32">
        <f t="shared" si="0"/>
        <v>32.961959999999998</v>
      </c>
    </row>
    <row r="33" spans="1:7" x14ac:dyDescent="0.25">
      <c r="A33">
        <v>31</v>
      </c>
      <c r="B33">
        <v>33691.360000000001</v>
      </c>
      <c r="C33">
        <v>1199.9449999999999</v>
      </c>
      <c r="D33">
        <v>2.82</v>
      </c>
      <c r="E33">
        <v>-6.25</v>
      </c>
      <c r="G33">
        <f t="shared" si="0"/>
        <v>33.691360000000003</v>
      </c>
    </row>
    <row r="34" spans="1:7" x14ac:dyDescent="0.25">
      <c r="A34" t="s">
        <v>71</v>
      </c>
      <c r="B34" t="s">
        <v>72</v>
      </c>
      <c r="C34" t="s">
        <v>73</v>
      </c>
      <c r="D34" t="s">
        <v>74</v>
      </c>
      <c r="E34" t="s">
        <v>75</v>
      </c>
      <c r="F3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2017-01-05T09:31:35Z</dcterms:modified>
</cp:coreProperties>
</file>