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41" i="1" l="1"/>
  <c r="AC40" i="1" l="1"/>
  <c r="AC39" i="1"/>
  <c r="AC38" i="1"/>
  <c r="AC37" i="1"/>
  <c r="AC36" i="1"/>
  <c r="AC35" i="1"/>
  <c r="AC34" i="1"/>
  <c r="AC33" i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<sst xmlns="http://schemas.openxmlformats.org/spreadsheetml/2006/main" count="90" uniqueCount="83">
  <si>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</si>
  <si>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</si>
  <si>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</si>
  <si>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</si>
  <si>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</si>
  <si>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</si>
  <si>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</si>
  <si>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</si>
  <si>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</si>
  <si>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</si>
  <si>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</si>
  <si>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</si>
  <si>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</si>
  <si>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</si>
  <si>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</si>
  <si>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</si>
  <si>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</si>
  <si>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</si>
  <si>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</si>
  <si>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</si>
  <si>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</si>
  <si>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</si>
  <si>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</si>
  <si>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</si>
  <si>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</si>
  <si>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</si>
  <si>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</si>
  <si>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</si>
  <si>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</si>
  <si>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</si>
  <si>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</si>
  <si>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</si>
  <si>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</si>
  <si>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</si>
  <si>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</si>
  <si>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</si>
  <si>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</si>
  <si>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</si>
  <si>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</si>
  <si>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</si>
  <si>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</si>
  <si>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</si>
  <si>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</si>
  <si>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</si>
  <si>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</si>
  <si>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</si>
  <si>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</si>
  <si>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</si>
  <si>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</si>
  <si>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</si>
  <si>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Буцинь, Стара Вижва, Володимир-Волинський, Камінь-Каширськ, Бузаки, Облапи, Соснина, Селець, Мощена, Ружин, Велика Глуша, Ратно, Кортеліси,</t>
  </si>
  <si>
    <t>Устилуг, Любешів, Ковель (нитка м. Ковель, нитка АГНКС ТзОВ "Трансгазіндастрі", нитка с. Люблинець), АГНКС-Ковель, АГНКС-Володимир-Волинський</t>
  </si>
  <si>
    <t xml:space="preserve"> </t>
  </si>
  <si>
    <t>5,2-</t>
  </si>
  <si>
    <t>7,1-</t>
  </si>
  <si>
    <t>8,7-</t>
  </si>
  <si>
    <t>8,0-</t>
  </si>
  <si>
    <t>7,6-</t>
  </si>
  <si>
    <t>7,8-</t>
  </si>
  <si>
    <t>Всього</t>
  </si>
  <si>
    <t>Точка відбору ГКС-Ковель</t>
  </si>
  <si>
    <t>Маршрут № 207</t>
  </si>
  <si>
    <r>
      <t>за період з</t>
    </r>
    <r>
      <rPr>
        <b/>
        <sz val="10"/>
        <color theme="1"/>
        <rFont val="Times New Roman"/>
        <family val="1"/>
        <charset val="204"/>
      </rPr>
      <t xml:space="preserve"> 01 грудня</t>
    </r>
    <r>
      <rPr>
        <sz val="10"/>
        <color theme="1"/>
        <rFont val="Times New Roman"/>
        <family val="1"/>
        <charset val="204"/>
      </rPr>
      <t xml:space="preserve"> по </t>
    </r>
    <r>
      <rPr>
        <b/>
        <sz val="10"/>
        <color theme="1"/>
        <rFont val="Times New Roman"/>
        <family val="1"/>
        <charset val="204"/>
      </rPr>
      <t>31 грудня 2016 року</t>
    </r>
    <r>
      <rPr>
        <sz val="10"/>
        <color theme="1"/>
        <rFont val="Times New Roman"/>
        <family val="1"/>
        <charset val="204"/>
      </rPr>
      <t>.</t>
    </r>
  </si>
  <si>
    <r>
      <t xml:space="preserve">газопроводу  </t>
    </r>
    <r>
      <rPr>
        <b/>
        <sz val="10"/>
        <color theme="1"/>
        <rFont val="Times New Roman"/>
        <family val="1"/>
        <charset val="204"/>
      </rPr>
      <t>Івацевичі-Долина ІІ,ІІІ</t>
    </r>
  </si>
  <si>
    <t xml:space="preserve"> від  ГРС :  Прилуцьке ( нитка м. Луцьк, нитка м. Ківерці), Рокині, Рожище, Торчин, Переспа, Голоби, Купичів, Цумань, Дерно,  Нововолинськ, Іваничі,</t>
  </si>
  <si>
    <r>
      <rPr>
        <sz val="11"/>
        <color theme="1"/>
        <rFont val="Times New Roman"/>
        <family val="1"/>
        <charset val="204"/>
      </rPr>
      <t xml:space="preserve">переданого </t>
    </r>
    <r>
      <rPr>
        <b/>
        <sz val="11"/>
        <color theme="1"/>
        <rFont val="Times New Roman"/>
        <family val="1"/>
        <charset val="204"/>
      </rPr>
      <t xml:space="preserve">Волинським ЛВУ 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 </t>
    </r>
    <r>
      <rPr>
        <sz val="11"/>
        <color theme="1"/>
        <rFont val="Times New Roman"/>
        <family val="1"/>
        <charset val="204"/>
      </rPr>
      <t>Волинська обл.</t>
    </r>
  </si>
  <si>
    <t>9,4-</t>
  </si>
  <si>
    <t>9,3-</t>
  </si>
  <si>
    <t>8,4-</t>
  </si>
  <si>
    <t>11,5-</t>
  </si>
  <si>
    <t>14,1-</t>
  </si>
  <si>
    <t>11,7-</t>
  </si>
  <si>
    <t>11,4-</t>
  </si>
  <si>
    <t>11,2-11,1-</t>
  </si>
  <si>
    <t>11,1-</t>
  </si>
  <si>
    <t>10,7-</t>
  </si>
  <si>
    <t>10,9-</t>
  </si>
  <si>
    <t>11,2-</t>
  </si>
  <si>
    <t>не вияв</t>
  </si>
  <si>
    <t>13,2-</t>
  </si>
  <si>
    <t>12,8-</t>
  </si>
  <si>
    <t>11,8-</t>
  </si>
  <si>
    <t>12,1-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</si>
</sst>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65" fontId="3" fillId="0" borderId="0" xfId="0" applyNumberFormat="1" applyFont="1"/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2">
          <cell r="X52">
            <v>1839.5920000000001</v>
          </cell>
          <cell r="Y52">
            <v>1821.1469999999999</v>
          </cell>
          <cell r="Z52">
            <v>1798.6379999999999</v>
          </cell>
          <cell r="AA52">
            <v>1710.181</v>
          </cell>
          <cell r="AB52">
            <v>1598.4549999999999</v>
          </cell>
          <cell r="AC52">
            <v>1636.049</v>
          </cell>
          <cell r="AD52">
            <v>1674.846</v>
          </cell>
          <cell r="AE52">
            <v>1713.3489999999999</v>
          </cell>
          <cell r="AF52">
            <v>1718.0630000000001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tabSelected="1" view="pageBreakPreview" topLeftCell="A13" zoomScaleNormal="100" zoomScaleSheetLayoutView="100" workbookViewId="0">
      <selection activeCell="AH45" sqref="AH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9" ht="16.5" customHeight="1" x14ac:dyDescent="0.25">
      <c r="A1" s="38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9" x14ac:dyDescent="0.25">
      <c r="A2" s="38" t="s">
        <v>25</v>
      </c>
      <c r="B2" s="8"/>
      <c r="C2" s="5"/>
      <c r="D2" s="8"/>
      <c r="E2" s="6"/>
      <c r="F2" s="8"/>
      <c r="G2" s="8"/>
      <c r="H2" s="9" t="s">
        <v>65</v>
      </c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44" t="s">
        <v>52</v>
      </c>
      <c r="V2" s="10"/>
      <c r="W2" s="8"/>
      <c r="X2" s="10"/>
      <c r="Y2" s="8"/>
      <c r="Z2" s="8"/>
      <c r="AA2" s="45"/>
      <c r="AB2" s="45"/>
      <c r="AC2" s="45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3.5" customHeight="1" x14ac:dyDescent="0.25">
      <c r="A3" s="38" t="s">
        <v>26</v>
      </c>
      <c r="B3" s="6"/>
      <c r="C3" s="2"/>
      <c r="D3" s="6"/>
      <c r="E3" s="6"/>
      <c r="F3" s="8"/>
      <c r="G3" s="8"/>
      <c r="H3" s="65" t="s">
        <v>64</v>
      </c>
      <c r="I3" s="65"/>
      <c r="J3" s="63"/>
      <c r="K3" s="65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"/>
      <c r="AD3" s="8"/>
    </row>
    <row r="4" spans="1:39" x14ac:dyDescent="0.25">
      <c r="A4" s="39" t="s">
        <v>6</v>
      </c>
      <c r="B4" s="6"/>
      <c r="C4" s="6"/>
      <c r="D4" s="6"/>
      <c r="E4" s="6"/>
      <c r="F4" s="6"/>
      <c r="G4" s="8"/>
      <c r="H4" s="63" t="s">
        <v>50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"/>
      <c r="AD4" s="8"/>
    </row>
    <row r="5" spans="1:39" x14ac:dyDescent="0.25">
      <c r="A5" s="39" t="s">
        <v>38</v>
      </c>
      <c r="B5" s="6"/>
      <c r="C5" s="6"/>
      <c r="D5" s="6"/>
      <c r="E5" s="6"/>
      <c r="F5" s="8"/>
      <c r="G5" s="8"/>
      <c r="H5" s="3" t="s">
        <v>51</v>
      </c>
      <c r="I5" s="3"/>
      <c r="J5" s="63"/>
      <c r="K5" s="3"/>
      <c r="L5" s="63"/>
      <c r="M5" s="63"/>
      <c r="N5" s="63"/>
      <c r="O5" s="63"/>
      <c r="P5" s="63"/>
      <c r="Q5" s="3"/>
      <c r="R5" s="63"/>
      <c r="S5" s="63"/>
      <c r="T5" s="63"/>
      <c r="U5" s="63"/>
      <c r="V5" s="63"/>
      <c r="W5" s="3"/>
      <c r="X5" s="63"/>
      <c r="Y5" s="63"/>
      <c r="Z5" s="63"/>
      <c r="AA5" s="63"/>
      <c r="AB5" s="63"/>
      <c r="AC5" s="6"/>
      <c r="AD5" s="8"/>
    </row>
    <row r="6" spans="1:39" ht="3" customHeight="1" x14ac:dyDescent="0.25">
      <c r="A6" s="39"/>
      <c r="B6" s="6"/>
      <c r="C6" s="6"/>
      <c r="D6" s="6"/>
      <c r="E6" s="6"/>
      <c r="F6" s="8"/>
      <c r="G6" s="8"/>
      <c r="H6" s="43"/>
      <c r="I6" s="43"/>
      <c r="J6" s="63"/>
      <c r="K6" s="43"/>
      <c r="L6" s="45"/>
      <c r="M6" s="45"/>
      <c r="N6" s="45"/>
      <c r="O6" s="45"/>
      <c r="P6" s="45"/>
      <c r="Q6" s="43"/>
      <c r="R6" s="45"/>
      <c r="S6" s="45"/>
      <c r="T6" s="45"/>
      <c r="U6" s="45"/>
      <c r="V6" s="45"/>
      <c r="W6" s="43"/>
      <c r="X6" s="43"/>
      <c r="Y6" s="43"/>
      <c r="Z6" s="45"/>
      <c r="AA6" s="45"/>
      <c r="AB6" s="45"/>
      <c r="AC6" s="8"/>
      <c r="AD6" s="8"/>
    </row>
    <row r="7" spans="1:39" ht="15.75" customHeight="1" thickBot="1" x14ac:dyDescent="0.3">
      <c r="A7" s="40"/>
      <c r="B7" s="40"/>
      <c r="C7" s="40"/>
      <c r="D7" s="40"/>
      <c r="E7" s="40"/>
      <c r="F7" s="40"/>
      <c r="G7" s="40"/>
      <c r="H7" s="3" t="s">
        <v>63</v>
      </c>
      <c r="I7" s="3"/>
      <c r="J7" s="63"/>
      <c r="K7" s="3"/>
      <c r="L7" s="63"/>
      <c r="M7" s="63"/>
      <c r="N7" s="3" t="s">
        <v>62</v>
      </c>
      <c r="O7" s="63"/>
      <c r="P7" s="63"/>
      <c r="Q7" s="63"/>
      <c r="R7" s="63"/>
      <c r="S7" s="63"/>
      <c r="T7" s="63"/>
      <c r="U7" s="63"/>
      <c r="V7" s="45" t="s">
        <v>60</v>
      </c>
      <c r="W7" s="45"/>
      <c r="X7" s="45"/>
      <c r="Y7" s="45"/>
      <c r="Z7" s="63"/>
      <c r="AA7" s="45" t="s">
        <v>61</v>
      </c>
      <c r="AB7" s="45"/>
      <c r="AC7" s="45"/>
      <c r="AD7" s="6"/>
    </row>
    <row r="8" spans="1:39" ht="24.75" customHeight="1" thickBot="1" x14ac:dyDescent="0.3">
      <c r="A8" s="70" t="s">
        <v>0</v>
      </c>
      <c r="B8" s="93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93" t="s">
        <v>12</v>
      </c>
      <c r="O8" s="94"/>
      <c r="P8" s="94"/>
      <c r="Q8" s="94"/>
      <c r="R8" s="94"/>
      <c r="S8" s="94"/>
      <c r="T8" s="94"/>
      <c r="U8" s="94"/>
      <c r="V8" s="94"/>
      <c r="W8" s="95"/>
      <c r="X8" s="76" t="s">
        <v>48</v>
      </c>
      <c r="Y8" s="72" t="s">
        <v>2</v>
      </c>
      <c r="Z8" s="72" t="s">
        <v>27</v>
      </c>
      <c r="AA8" s="72" t="s">
        <v>28</v>
      </c>
      <c r="AB8" s="74" t="s">
        <v>29</v>
      </c>
      <c r="AC8" s="70" t="s">
        <v>30</v>
      </c>
      <c r="AD8" s="6"/>
    </row>
    <row r="9" spans="1:39" ht="13.5" customHeight="1" thickBot="1" x14ac:dyDescent="0.3">
      <c r="A9" s="71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9" t="s">
        <v>31</v>
      </c>
      <c r="O9" s="11" t="s">
        <v>10</v>
      </c>
      <c r="P9" s="11"/>
      <c r="Q9" s="11"/>
      <c r="R9" s="11"/>
      <c r="S9" s="11"/>
      <c r="T9" s="11"/>
      <c r="U9" s="11"/>
      <c r="V9" s="11" t="s">
        <v>11</v>
      </c>
      <c r="W9" s="12"/>
      <c r="X9" s="77"/>
      <c r="Y9" s="73"/>
      <c r="Z9" s="73"/>
      <c r="AA9" s="73"/>
      <c r="AB9" s="75"/>
      <c r="AC9" s="71"/>
      <c r="AD9" s="6"/>
    </row>
    <row r="10" spans="1:39" ht="15" customHeight="1" x14ac:dyDescent="0.25">
      <c r="A10" s="71"/>
      <c r="B10" s="78" t="s">
        <v>13</v>
      </c>
      <c r="C10" s="80" t="s">
        <v>14</v>
      </c>
      <c r="D10" s="80" t="s">
        <v>15</v>
      </c>
      <c r="E10" s="80" t="s">
        <v>20</v>
      </c>
      <c r="F10" s="80" t="s">
        <v>21</v>
      </c>
      <c r="G10" s="80" t="s">
        <v>18</v>
      </c>
      <c r="H10" s="80" t="s">
        <v>22</v>
      </c>
      <c r="I10" s="80" t="s">
        <v>19</v>
      </c>
      <c r="J10" s="80" t="s">
        <v>17</v>
      </c>
      <c r="K10" s="80" t="s">
        <v>16</v>
      </c>
      <c r="L10" s="80" t="s">
        <v>23</v>
      </c>
      <c r="M10" s="82" t="s">
        <v>24</v>
      </c>
      <c r="N10" s="110"/>
      <c r="O10" s="107" t="s">
        <v>32</v>
      </c>
      <c r="P10" s="72" t="s">
        <v>33</v>
      </c>
      <c r="Q10" s="74" t="s">
        <v>34</v>
      </c>
      <c r="R10" s="78" t="s">
        <v>35</v>
      </c>
      <c r="S10" s="80" t="s">
        <v>36</v>
      </c>
      <c r="T10" s="82" t="s">
        <v>37</v>
      </c>
      <c r="U10" s="112" t="s">
        <v>47</v>
      </c>
      <c r="V10" s="80" t="s">
        <v>46</v>
      </c>
      <c r="W10" s="82" t="s">
        <v>45</v>
      </c>
      <c r="X10" s="77"/>
      <c r="Y10" s="73"/>
      <c r="Z10" s="73"/>
      <c r="AA10" s="73"/>
      <c r="AB10" s="75"/>
      <c r="AC10" s="71"/>
      <c r="AD10" s="6"/>
    </row>
    <row r="11" spans="1:39" ht="143.25" customHeight="1" x14ac:dyDescent="0.25">
      <c r="A11" s="71"/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3"/>
      <c r="N11" s="111"/>
      <c r="O11" s="108"/>
      <c r="P11" s="73"/>
      <c r="Q11" s="75"/>
      <c r="R11" s="79"/>
      <c r="S11" s="81"/>
      <c r="T11" s="83"/>
      <c r="U11" s="113"/>
      <c r="V11" s="81"/>
      <c r="W11" s="83"/>
      <c r="X11" s="77"/>
      <c r="Y11" s="73"/>
      <c r="Z11" s="73"/>
      <c r="AA11" s="73"/>
      <c r="AB11" s="75"/>
      <c r="AC11" s="71"/>
      <c r="AD11" s="6"/>
      <c r="AH11" s="66"/>
    </row>
    <row r="12" spans="1:39" ht="12" customHeight="1" x14ac:dyDescent="0.25">
      <c r="A12" s="13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8">
        <v>8220</v>
      </c>
      <c r="P12" s="16">
        <v>34.42</v>
      </c>
      <c r="Q12" s="21">
        <v>9.56</v>
      </c>
      <c r="R12" s="18">
        <v>9105</v>
      </c>
      <c r="S12" s="16">
        <v>38.119999999999997</v>
      </c>
      <c r="T12" s="21">
        <v>10.59</v>
      </c>
      <c r="U12" s="22"/>
      <c r="V12" s="16"/>
      <c r="W12" s="21"/>
      <c r="X12" s="60" t="s">
        <v>53</v>
      </c>
      <c r="Y12" s="16"/>
      <c r="Z12" s="48"/>
      <c r="AA12" s="48"/>
      <c r="AB12" s="49"/>
      <c r="AC12" s="62">
        <v>1761.3489999999999</v>
      </c>
      <c r="AD12" s="67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9" ht="12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8">
        <v>8220</v>
      </c>
      <c r="P13" s="16">
        <v>34.42</v>
      </c>
      <c r="Q13" s="21">
        <v>9.56</v>
      </c>
      <c r="R13" s="18">
        <v>9105</v>
      </c>
      <c r="S13" s="16">
        <v>38.119999999999997</v>
      </c>
      <c r="T13" s="21">
        <v>10.59</v>
      </c>
      <c r="U13" s="22"/>
      <c r="V13" s="16"/>
      <c r="W13" s="21"/>
      <c r="X13" s="60" t="s">
        <v>54</v>
      </c>
      <c r="Y13" s="16"/>
      <c r="Z13" s="48"/>
      <c r="AA13" s="48"/>
      <c r="AB13" s="49"/>
      <c r="AC13" s="62">
        <v>1777.674</v>
      </c>
      <c r="AD13" s="67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9" ht="12" customHeight="1" x14ac:dyDescent="0.25">
      <c r="A14" s="13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18">
        <v>8220</v>
      </c>
      <c r="P14" s="16">
        <v>34.42</v>
      </c>
      <c r="Q14" s="21">
        <v>9.56</v>
      </c>
      <c r="R14" s="18">
        <v>9105</v>
      </c>
      <c r="S14" s="16">
        <v>38.119999999999997</v>
      </c>
      <c r="T14" s="21">
        <v>10.59</v>
      </c>
      <c r="U14" s="22"/>
      <c r="V14" s="16"/>
      <c r="W14" s="21"/>
      <c r="X14" s="60" t="s">
        <v>55</v>
      </c>
      <c r="Y14" s="16"/>
      <c r="Z14" s="48"/>
      <c r="AA14" s="48"/>
      <c r="AB14" s="49"/>
      <c r="AC14" s="62">
        <v>1770.903</v>
      </c>
      <c r="AD14" s="67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9" ht="12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8">
        <v>8220</v>
      </c>
      <c r="P15" s="16">
        <v>34.42</v>
      </c>
      <c r="Q15" s="21">
        <v>9.56</v>
      </c>
      <c r="R15" s="18">
        <v>9105</v>
      </c>
      <c r="S15" s="16">
        <v>38.119999999999997</v>
      </c>
      <c r="T15" s="21">
        <v>10.59</v>
      </c>
      <c r="U15" s="22"/>
      <c r="V15" s="16"/>
      <c r="W15" s="21"/>
      <c r="X15" s="60" t="s">
        <v>56</v>
      </c>
      <c r="Y15" s="16"/>
      <c r="Z15" s="48"/>
      <c r="AA15" s="48"/>
      <c r="AB15" s="49"/>
      <c r="AC15" s="62">
        <v>1885.1590000000001</v>
      </c>
      <c r="AD15" s="67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9" ht="12" customHeight="1" x14ac:dyDescent="0.25">
      <c r="A16" s="13">
        <v>5</v>
      </c>
      <c r="B16" s="52">
        <v>92.827600000000004</v>
      </c>
      <c r="C16" s="52">
        <v>3.581</v>
      </c>
      <c r="D16" s="52">
        <v>0.91249999999999998</v>
      </c>
      <c r="E16" s="52">
        <v>0.1143</v>
      </c>
      <c r="F16" s="52">
        <v>0.15529999999999999</v>
      </c>
      <c r="G16" s="52">
        <v>2.8999999999999998E-3</v>
      </c>
      <c r="H16" s="52">
        <v>3.9399999999999998E-2</v>
      </c>
      <c r="I16" s="52">
        <v>3.0499999999999999E-2</v>
      </c>
      <c r="J16" s="52">
        <v>3.7100000000000001E-2</v>
      </c>
      <c r="K16" s="52">
        <v>6.6E-3</v>
      </c>
      <c r="L16" s="52">
        <v>1.2043999999999999</v>
      </c>
      <c r="M16" s="52">
        <v>1.0883</v>
      </c>
      <c r="N16" s="53">
        <v>0.72619999999999996</v>
      </c>
      <c r="O16" s="54">
        <v>8218</v>
      </c>
      <c r="P16" s="55">
        <v>34.409999999999997</v>
      </c>
      <c r="Q16" s="56">
        <v>9.56</v>
      </c>
      <c r="R16" s="57">
        <v>9107.1</v>
      </c>
      <c r="S16" s="58">
        <v>38.130000000000003</v>
      </c>
      <c r="T16" s="59">
        <v>10.59</v>
      </c>
      <c r="U16" s="60">
        <v>11728.6</v>
      </c>
      <c r="V16" s="55">
        <v>49.11</v>
      </c>
      <c r="W16" s="61">
        <v>13.64</v>
      </c>
      <c r="X16" s="60" t="s">
        <v>57</v>
      </c>
      <c r="Y16" s="16"/>
      <c r="Z16" s="48"/>
      <c r="AA16" s="48"/>
      <c r="AB16" s="49"/>
      <c r="AC16" s="62">
        <v>1982.194</v>
      </c>
      <c r="AD16" s="67">
        <f t="shared" si="0"/>
        <v>99.999900000000011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47">
        <v>8218</v>
      </c>
      <c r="P17" s="16">
        <v>34.409999999999997</v>
      </c>
      <c r="Q17" s="17">
        <v>9.56</v>
      </c>
      <c r="R17" s="18">
        <v>9107.1</v>
      </c>
      <c r="S17" s="19">
        <v>38.130000000000003</v>
      </c>
      <c r="T17" s="20">
        <v>10.59</v>
      </c>
      <c r="U17" s="22"/>
      <c r="V17" s="16"/>
      <c r="W17" s="21"/>
      <c r="X17" s="60" t="s">
        <v>58</v>
      </c>
      <c r="Y17" s="16"/>
      <c r="Z17" s="48"/>
      <c r="AA17" s="48"/>
      <c r="AB17" s="49"/>
      <c r="AC17" s="62">
        <v>1971.3</v>
      </c>
      <c r="AD17" s="67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3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47">
        <v>8218</v>
      </c>
      <c r="P18" s="16">
        <v>34.409999999999997</v>
      </c>
      <c r="Q18" s="17">
        <v>9.56</v>
      </c>
      <c r="R18" s="18">
        <v>9107.1</v>
      </c>
      <c r="S18" s="19">
        <v>38.130000000000003</v>
      </c>
      <c r="T18" s="20">
        <v>10.59</v>
      </c>
      <c r="U18" s="22"/>
      <c r="V18" s="16"/>
      <c r="W18" s="21"/>
      <c r="X18" s="60">
        <v>-7.3</v>
      </c>
      <c r="Y18" s="16"/>
      <c r="Z18" s="48"/>
      <c r="AA18" s="48"/>
      <c r="AB18" s="49"/>
      <c r="AC18" s="62">
        <v>2013.5319999999999</v>
      </c>
      <c r="AD18" s="67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3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8">
        <v>8218</v>
      </c>
      <c r="P19" s="16">
        <v>34.409999999999997</v>
      </c>
      <c r="Q19" s="21">
        <v>9.56</v>
      </c>
      <c r="R19" s="18">
        <v>9107.1</v>
      </c>
      <c r="S19" s="16">
        <v>38.130000000000003</v>
      </c>
      <c r="T19" s="21">
        <v>10.59</v>
      </c>
      <c r="U19" s="22"/>
      <c r="V19" s="16"/>
      <c r="W19" s="21"/>
      <c r="X19" s="60">
        <v>-7.4</v>
      </c>
      <c r="Y19" s="16"/>
      <c r="Z19" s="48"/>
      <c r="AA19" s="48"/>
      <c r="AB19" s="49"/>
      <c r="AC19" s="62">
        <v>1897.7470000000001</v>
      </c>
      <c r="AD19" s="67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8">
        <v>8218</v>
      </c>
      <c r="P20" s="16">
        <v>34.409999999999997</v>
      </c>
      <c r="Q20" s="21">
        <v>9.56</v>
      </c>
      <c r="R20" s="18">
        <v>9107.1</v>
      </c>
      <c r="S20" s="16">
        <v>38.130000000000003</v>
      </c>
      <c r="T20" s="21">
        <v>10.59</v>
      </c>
      <c r="U20" s="22"/>
      <c r="V20" s="16"/>
      <c r="W20" s="21"/>
      <c r="X20" s="60">
        <v>-8.1</v>
      </c>
      <c r="Y20" s="16"/>
      <c r="Z20" s="48"/>
      <c r="AA20" s="48"/>
      <c r="AB20" s="49"/>
      <c r="AC20" s="62">
        <v>1911.49</v>
      </c>
      <c r="AD20" s="67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3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8">
        <v>8218</v>
      </c>
      <c r="P21" s="16">
        <v>34.409999999999997</v>
      </c>
      <c r="Q21" s="21">
        <v>9.56</v>
      </c>
      <c r="R21" s="18">
        <v>9107.1</v>
      </c>
      <c r="S21" s="16">
        <v>38.130000000000003</v>
      </c>
      <c r="T21" s="21">
        <v>10.59</v>
      </c>
      <c r="U21" s="22"/>
      <c r="V21" s="16"/>
      <c r="W21" s="21"/>
      <c r="X21" s="60">
        <v>-8.6</v>
      </c>
      <c r="Y21" s="16"/>
      <c r="Z21" s="48"/>
      <c r="AA21" s="48"/>
      <c r="AB21" s="49"/>
      <c r="AC21" s="62">
        <v>1623.615</v>
      </c>
      <c r="AD21" s="67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3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8">
        <v>8218</v>
      </c>
      <c r="P22" s="16">
        <v>34.409999999999997</v>
      </c>
      <c r="Q22" s="21">
        <v>9.56</v>
      </c>
      <c r="R22" s="18">
        <v>9107.1</v>
      </c>
      <c r="S22" s="16">
        <v>38.130000000000003</v>
      </c>
      <c r="T22" s="21">
        <v>10.59</v>
      </c>
      <c r="U22" s="22"/>
      <c r="V22" s="16"/>
      <c r="W22" s="21"/>
      <c r="X22" s="60">
        <v>-8.6</v>
      </c>
      <c r="Y22" s="16"/>
      <c r="Z22" s="48"/>
      <c r="AA22" s="48"/>
      <c r="AB22" s="49"/>
      <c r="AC22" s="62">
        <v>1556.78</v>
      </c>
      <c r="AD22" s="67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3">
        <v>12</v>
      </c>
      <c r="B23" s="52">
        <v>93.165300000000002</v>
      </c>
      <c r="C23" s="52">
        <v>3.4142000000000001</v>
      </c>
      <c r="D23" s="52">
        <v>0.87270000000000003</v>
      </c>
      <c r="E23" s="52">
        <v>0.1105</v>
      </c>
      <c r="F23" s="52">
        <v>0.1444</v>
      </c>
      <c r="G23" s="52">
        <v>2.5000000000000001E-3</v>
      </c>
      <c r="H23" s="52">
        <v>3.5999999999999997E-2</v>
      </c>
      <c r="I23" s="52">
        <v>2.76E-2</v>
      </c>
      <c r="J23" s="52">
        <v>3.7999999999999999E-2</v>
      </c>
      <c r="K23" s="52">
        <v>5.5999999999999999E-3</v>
      </c>
      <c r="L23" s="52">
        <v>1.1771</v>
      </c>
      <c r="M23" s="52">
        <v>1.0062</v>
      </c>
      <c r="N23" s="53">
        <v>0.72330000000000005</v>
      </c>
      <c r="O23" s="57">
        <v>8207</v>
      </c>
      <c r="P23" s="55">
        <v>34.36</v>
      </c>
      <c r="Q23" s="61">
        <v>9.5399999999999991</v>
      </c>
      <c r="R23" s="57">
        <v>9095.99</v>
      </c>
      <c r="S23" s="55">
        <v>38.08</v>
      </c>
      <c r="T23" s="61">
        <v>10.58</v>
      </c>
      <c r="U23" s="60">
        <v>11738</v>
      </c>
      <c r="V23" s="55">
        <v>49.14</v>
      </c>
      <c r="W23" s="61">
        <v>13.65</v>
      </c>
      <c r="X23" s="60">
        <v>-8.1</v>
      </c>
      <c r="Y23" s="16"/>
      <c r="Z23" s="48"/>
      <c r="AA23" s="48"/>
      <c r="AB23" s="49"/>
      <c r="AC23" s="62">
        <v>1822.355</v>
      </c>
      <c r="AD23" s="67">
        <f t="shared" si="0"/>
        <v>100.0001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3">
        <v>13</v>
      </c>
      <c r="B24" s="52">
        <v>93.479399999999998</v>
      </c>
      <c r="C24" s="52">
        <v>3.278</v>
      </c>
      <c r="D24" s="52">
        <v>0.84560000000000002</v>
      </c>
      <c r="E24" s="52">
        <v>0.1087</v>
      </c>
      <c r="F24" s="52">
        <v>0.13869999999999999</v>
      </c>
      <c r="G24" s="52">
        <v>2.3999999999999998E-3</v>
      </c>
      <c r="H24" s="52">
        <v>3.3599999999999998E-2</v>
      </c>
      <c r="I24" s="52">
        <v>2.5399999999999999E-2</v>
      </c>
      <c r="J24" s="52">
        <v>3.39E-2</v>
      </c>
      <c r="K24" s="52">
        <v>5.4999999999999997E-3</v>
      </c>
      <c r="L24" s="52">
        <v>1.1226</v>
      </c>
      <c r="M24" s="52">
        <v>0.92620000000000002</v>
      </c>
      <c r="N24" s="53">
        <v>0.72060000000000002</v>
      </c>
      <c r="O24" s="57">
        <v>8202</v>
      </c>
      <c r="P24" s="55">
        <v>34.340000000000003</v>
      </c>
      <c r="Q24" s="61">
        <v>9.5399999999999991</v>
      </c>
      <c r="R24" s="57">
        <v>9091</v>
      </c>
      <c r="S24" s="55">
        <v>38.06</v>
      </c>
      <c r="T24" s="61">
        <v>10.57</v>
      </c>
      <c r="U24" s="60">
        <v>11754</v>
      </c>
      <c r="V24" s="55">
        <v>49.21</v>
      </c>
      <c r="W24" s="61">
        <v>13.67</v>
      </c>
      <c r="X24" s="60" t="s">
        <v>66</v>
      </c>
      <c r="Y24" s="16"/>
      <c r="Z24" s="48"/>
      <c r="AA24" s="48"/>
      <c r="AB24" s="49"/>
      <c r="AC24" s="62">
        <v>2001.876</v>
      </c>
      <c r="AD24" s="67">
        <f t="shared" si="0"/>
        <v>100.00000000000001</v>
      </c>
      <c r="AE24" s="7" t="str">
        <f t="shared" si="1"/>
        <v>ОК</v>
      </c>
      <c r="AF24" s="4"/>
      <c r="AG24" s="4"/>
      <c r="AH24" s="4"/>
    </row>
    <row r="25" spans="1:34" ht="12" customHeight="1" x14ac:dyDescent="0.25">
      <c r="A25" s="13">
        <v>14</v>
      </c>
      <c r="B25" s="52">
        <v>94.133499999999998</v>
      </c>
      <c r="C25" s="52">
        <v>2.9653999999999998</v>
      </c>
      <c r="D25" s="52">
        <v>0.78280000000000005</v>
      </c>
      <c r="E25" s="52">
        <v>0.1046</v>
      </c>
      <c r="F25" s="52">
        <v>0.128</v>
      </c>
      <c r="G25" s="52">
        <v>2.2000000000000001E-3</v>
      </c>
      <c r="H25" s="52">
        <v>3.0700000000000002E-2</v>
      </c>
      <c r="I25" s="52">
        <v>2.29E-2</v>
      </c>
      <c r="J25" s="52">
        <v>3.1300000000000001E-2</v>
      </c>
      <c r="K25" s="52">
        <v>3.8999999999999998E-3</v>
      </c>
      <c r="L25" s="52">
        <v>1.034</v>
      </c>
      <c r="M25" s="52">
        <v>0.76060000000000005</v>
      </c>
      <c r="N25" s="53">
        <v>0.71519999999999995</v>
      </c>
      <c r="O25" s="57">
        <v>8190</v>
      </c>
      <c r="P25" s="55">
        <v>34.29</v>
      </c>
      <c r="Q25" s="61">
        <v>9.52</v>
      </c>
      <c r="R25" s="57">
        <v>9079</v>
      </c>
      <c r="S25" s="55">
        <v>38.01</v>
      </c>
      <c r="T25" s="61">
        <v>10.56</v>
      </c>
      <c r="U25" s="60">
        <v>11782</v>
      </c>
      <c r="V25" s="55">
        <v>49.33</v>
      </c>
      <c r="W25" s="61">
        <v>13.7</v>
      </c>
      <c r="X25" s="60" t="s">
        <v>67</v>
      </c>
      <c r="Y25" s="16"/>
      <c r="Z25" s="48"/>
      <c r="AA25" s="48"/>
      <c r="AB25" s="49"/>
      <c r="AC25" s="62">
        <v>1923.604</v>
      </c>
      <c r="AD25" s="67">
        <f t="shared" si="0"/>
        <v>99.999900000000011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3">
        <v>15</v>
      </c>
      <c r="B26" s="52">
        <v>91.468999999999994</v>
      </c>
      <c r="C26" s="52">
        <v>4.1893000000000002</v>
      </c>
      <c r="D26" s="52">
        <v>0.93269999999999997</v>
      </c>
      <c r="E26" s="52">
        <v>0.11070000000000001</v>
      </c>
      <c r="F26" s="52">
        <v>0.15570000000000001</v>
      </c>
      <c r="G26" s="52">
        <v>3.0000000000000001E-3</v>
      </c>
      <c r="H26" s="52">
        <v>4.1500000000000002E-2</v>
      </c>
      <c r="I26" s="52">
        <v>3.2099999999999997E-2</v>
      </c>
      <c r="J26" s="52">
        <v>3.5499999999999997E-2</v>
      </c>
      <c r="K26" s="52">
        <v>5.8999999999999999E-3</v>
      </c>
      <c r="L26" s="52">
        <v>1.4185000000000001</v>
      </c>
      <c r="M26" s="52">
        <v>1.6061000000000001</v>
      </c>
      <c r="N26" s="53">
        <v>0.73709999999999998</v>
      </c>
      <c r="O26" s="57">
        <v>8200</v>
      </c>
      <c r="P26" s="55">
        <v>34.33</v>
      </c>
      <c r="Q26" s="61">
        <v>9.5399999999999991</v>
      </c>
      <c r="R26" s="57">
        <v>9086</v>
      </c>
      <c r="S26" s="55">
        <v>38.04</v>
      </c>
      <c r="T26" s="61">
        <v>10.57</v>
      </c>
      <c r="U26" s="60">
        <v>11614</v>
      </c>
      <c r="V26" s="55">
        <v>48.63</v>
      </c>
      <c r="W26" s="61">
        <v>13.51</v>
      </c>
      <c r="X26" s="60" t="s">
        <v>68</v>
      </c>
      <c r="Y26" s="16"/>
      <c r="Z26" s="48"/>
      <c r="AA26" s="48"/>
      <c r="AB26" s="49"/>
      <c r="AC26" s="62">
        <v>1889.626</v>
      </c>
      <c r="AD26" s="67">
        <f t="shared" si="0"/>
        <v>99.999999999999972</v>
      </c>
      <c r="AE26" s="7" t="str">
        <f t="shared" si="1"/>
        <v>ОК</v>
      </c>
      <c r="AF26" s="4"/>
      <c r="AG26" s="4"/>
      <c r="AH26" s="4"/>
    </row>
    <row r="27" spans="1:34" ht="12" customHeight="1" x14ac:dyDescent="0.25">
      <c r="A27" s="13">
        <v>16</v>
      </c>
      <c r="B27" s="52">
        <v>93.283000000000001</v>
      </c>
      <c r="C27" s="52">
        <v>3.3610000000000002</v>
      </c>
      <c r="D27" s="52">
        <v>0.85929999999999995</v>
      </c>
      <c r="E27" s="52">
        <v>0.1089</v>
      </c>
      <c r="F27" s="52">
        <v>0.1409</v>
      </c>
      <c r="G27" s="52">
        <v>2.5000000000000001E-3</v>
      </c>
      <c r="H27" s="52">
        <v>3.5000000000000003E-2</v>
      </c>
      <c r="I27" s="52">
        <v>2.7099999999999999E-2</v>
      </c>
      <c r="J27" s="52">
        <v>3.7600000000000001E-2</v>
      </c>
      <c r="K27" s="52">
        <v>8.6999999999999994E-3</v>
      </c>
      <c r="L27" s="52">
        <v>1.1634</v>
      </c>
      <c r="M27" s="52">
        <v>0.97270000000000001</v>
      </c>
      <c r="N27" s="53">
        <v>0.72219999999999995</v>
      </c>
      <c r="O27" s="57">
        <v>8204</v>
      </c>
      <c r="P27" s="55">
        <v>34.35</v>
      </c>
      <c r="Q27" s="61">
        <v>9.5399999999999991</v>
      </c>
      <c r="R27" s="57">
        <v>9093</v>
      </c>
      <c r="S27" s="55">
        <v>38.07</v>
      </c>
      <c r="T27" s="61">
        <v>10.58</v>
      </c>
      <c r="U27" s="60">
        <v>11743</v>
      </c>
      <c r="V27" s="55">
        <v>49.16</v>
      </c>
      <c r="W27" s="61">
        <v>13.66</v>
      </c>
      <c r="X27" s="60" t="s">
        <v>69</v>
      </c>
      <c r="Y27" s="16"/>
      <c r="Z27" s="48"/>
      <c r="AA27" s="48"/>
      <c r="AB27" s="49"/>
      <c r="AC27" s="62">
        <v>2028.799</v>
      </c>
      <c r="AD27" s="67">
        <f t="shared" si="0"/>
        <v>100.00010000000002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3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8">
        <v>8204</v>
      </c>
      <c r="P28" s="16">
        <v>34.35</v>
      </c>
      <c r="Q28" s="21">
        <v>9.5399999999999991</v>
      </c>
      <c r="R28" s="18">
        <v>9093</v>
      </c>
      <c r="S28" s="16">
        <v>38.07</v>
      </c>
      <c r="T28" s="21">
        <v>10.58</v>
      </c>
      <c r="U28" s="22">
        <v>11743</v>
      </c>
      <c r="V28" s="16">
        <v>49.16</v>
      </c>
      <c r="W28" s="21">
        <v>13.66</v>
      </c>
      <c r="X28" s="60" t="s">
        <v>69</v>
      </c>
      <c r="Y28" s="16"/>
      <c r="Z28" s="48"/>
      <c r="AA28" s="48"/>
      <c r="AB28" s="49"/>
      <c r="AC28" s="62">
        <v>1975.9459999999999</v>
      </c>
      <c r="AD28" s="67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8">
        <v>8204</v>
      </c>
      <c r="P29" s="16">
        <v>34.35</v>
      </c>
      <c r="Q29" s="21">
        <v>9.5399999999999991</v>
      </c>
      <c r="R29" s="18">
        <v>9093</v>
      </c>
      <c r="S29" s="16">
        <v>38.07</v>
      </c>
      <c r="T29" s="21">
        <v>10.58</v>
      </c>
      <c r="U29" s="22">
        <v>11743</v>
      </c>
      <c r="V29" s="16">
        <v>49.16</v>
      </c>
      <c r="W29" s="21">
        <v>13.66</v>
      </c>
      <c r="X29" s="60" t="s">
        <v>70</v>
      </c>
      <c r="Y29" s="16"/>
      <c r="Z29" s="48"/>
      <c r="AA29" s="48"/>
      <c r="AB29" s="49"/>
      <c r="AC29" s="62">
        <v>1956.973</v>
      </c>
      <c r="AD29" s="67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3">
        <v>19</v>
      </c>
      <c r="B30" s="52">
        <v>94.277199999999993</v>
      </c>
      <c r="C30" s="52">
        <v>3.0394000000000001</v>
      </c>
      <c r="D30" s="52">
        <v>0.8831</v>
      </c>
      <c r="E30" s="52">
        <v>0.12859999999999999</v>
      </c>
      <c r="F30" s="52">
        <v>0.14230000000000001</v>
      </c>
      <c r="G30" s="52">
        <v>2E-3</v>
      </c>
      <c r="H30" s="52">
        <v>3.0700000000000002E-2</v>
      </c>
      <c r="I30" s="52">
        <v>2.3699999999999999E-2</v>
      </c>
      <c r="J30" s="52">
        <v>2.93E-2</v>
      </c>
      <c r="K30" s="52">
        <v>6.6E-3</v>
      </c>
      <c r="L30" s="52">
        <v>0.88560000000000005</v>
      </c>
      <c r="M30" s="52">
        <v>0.55149999999999999</v>
      </c>
      <c r="N30" s="53">
        <v>0.71419999999999995</v>
      </c>
      <c r="O30" s="57">
        <v>8242</v>
      </c>
      <c r="P30" s="55">
        <v>34.51</v>
      </c>
      <c r="Q30" s="61">
        <v>9.58</v>
      </c>
      <c r="R30" s="57">
        <v>9136</v>
      </c>
      <c r="S30" s="55">
        <v>38.25</v>
      </c>
      <c r="T30" s="61">
        <v>10.63</v>
      </c>
      <c r="U30" s="60">
        <v>11863</v>
      </c>
      <c r="V30" s="55">
        <v>49.67</v>
      </c>
      <c r="W30" s="61">
        <v>13.8</v>
      </c>
      <c r="X30" s="60" t="s">
        <v>71</v>
      </c>
      <c r="Y30" s="16"/>
      <c r="Z30" s="48"/>
      <c r="AA30" s="48"/>
      <c r="AB30" s="49"/>
      <c r="AC30" s="62">
        <v>1871.1890000000001</v>
      </c>
      <c r="AD30" s="67">
        <f t="shared" si="0"/>
        <v>100.00000000000001</v>
      </c>
      <c r="AE30" s="7" t="str">
        <f t="shared" si="1"/>
        <v>ОК</v>
      </c>
      <c r="AF30" s="4"/>
      <c r="AG30" s="4"/>
      <c r="AH30" s="4"/>
    </row>
    <row r="31" spans="1:34" ht="12" customHeight="1" x14ac:dyDescent="0.25">
      <c r="A31" s="13">
        <v>20</v>
      </c>
      <c r="B31" s="52">
        <v>93.225999999999999</v>
      </c>
      <c r="C31" s="52">
        <v>3.4904000000000002</v>
      </c>
      <c r="D31" s="52">
        <v>0.93579999999999997</v>
      </c>
      <c r="E31" s="52">
        <v>0.1258</v>
      </c>
      <c r="F31" s="52">
        <v>0.1537</v>
      </c>
      <c r="G31" s="52">
        <v>2.3999999999999998E-3</v>
      </c>
      <c r="H31" s="52">
        <v>3.6900000000000002E-2</v>
      </c>
      <c r="I31" s="52">
        <v>2.8299999999999999E-2</v>
      </c>
      <c r="J31" s="52">
        <v>3.2899999999999999E-2</v>
      </c>
      <c r="K31" s="52">
        <v>7.1999999999999998E-3</v>
      </c>
      <c r="L31" s="52">
        <v>1.0787</v>
      </c>
      <c r="M31" s="52">
        <v>0.8821</v>
      </c>
      <c r="N31" s="53">
        <v>0.7228</v>
      </c>
      <c r="O31" s="57">
        <v>8241</v>
      </c>
      <c r="P31" s="55">
        <v>34.5</v>
      </c>
      <c r="Q31" s="61">
        <v>9.58</v>
      </c>
      <c r="R31" s="57">
        <v>9133</v>
      </c>
      <c r="S31" s="55">
        <v>38.24</v>
      </c>
      <c r="T31" s="61">
        <v>10.62</v>
      </c>
      <c r="U31" s="60">
        <v>11789</v>
      </c>
      <c r="V31" s="55">
        <v>49.36</v>
      </c>
      <c r="W31" s="61">
        <v>13.71</v>
      </c>
      <c r="X31" s="60" t="s">
        <v>72</v>
      </c>
      <c r="Y31" s="16"/>
      <c r="Z31" s="48"/>
      <c r="AA31" s="48"/>
      <c r="AB31" s="49"/>
      <c r="AC31" s="62">
        <v>1812.6980000000001</v>
      </c>
      <c r="AD31" s="67">
        <f t="shared" si="0"/>
        <v>100.00019999999998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3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18">
        <v>8241</v>
      </c>
      <c r="P32" s="16">
        <v>34.5</v>
      </c>
      <c r="Q32" s="21">
        <v>9.58</v>
      </c>
      <c r="R32" s="18">
        <v>9133</v>
      </c>
      <c r="S32" s="16">
        <v>38.24</v>
      </c>
      <c r="T32" s="21">
        <v>10.62</v>
      </c>
      <c r="U32" s="22"/>
      <c r="V32" s="16"/>
      <c r="W32" s="21"/>
      <c r="X32" s="60" t="s">
        <v>74</v>
      </c>
      <c r="Y32" s="16"/>
      <c r="Z32" s="48"/>
      <c r="AA32" s="48"/>
      <c r="AB32" s="49"/>
      <c r="AC32" s="62">
        <v>1821.48</v>
      </c>
      <c r="AD32" s="67">
        <f t="shared" si="0"/>
        <v>0</v>
      </c>
      <c r="AE32" s="7" t="str">
        <f t="shared" si="1"/>
        <v xml:space="preserve"> </v>
      </c>
      <c r="AF32" s="4"/>
      <c r="AG32" s="4"/>
      <c r="AH32" s="4"/>
    </row>
    <row r="33" spans="1:34" ht="12" customHeight="1" x14ac:dyDescent="0.25">
      <c r="A33" s="13">
        <v>22</v>
      </c>
      <c r="B33" s="52">
        <v>94.0642</v>
      </c>
      <c r="C33" s="52">
        <v>3.1320999999999999</v>
      </c>
      <c r="D33" s="52">
        <v>0.89890000000000003</v>
      </c>
      <c r="E33" s="52">
        <v>0.129</v>
      </c>
      <c r="F33" s="52">
        <v>0.14499999999999999</v>
      </c>
      <c r="G33" s="52">
        <v>2E-3</v>
      </c>
      <c r="H33" s="52">
        <v>3.32E-2</v>
      </c>
      <c r="I33" s="52">
        <v>2.4799999999999999E-2</v>
      </c>
      <c r="J33" s="52">
        <v>2.9399999999999999E-2</v>
      </c>
      <c r="K33" s="52">
        <v>5.7000000000000002E-3</v>
      </c>
      <c r="L33" s="52">
        <v>0.9214</v>
      </c>
      <c r="M33" s="52">
        <v>0.61429999999999996</v>
      </c>
      <c r="N33" s="53">
        <v>0.71599999999999997</v>
      </c>
      <c r="O33" s="57">
        <v>8244</v>
      </c>
      <c r="P33" s="55">
        <v>34.520000000000003</v>
      </c>
      <c r="Q33" s="61">
        <v>9.59</v>
      </c>
      <c r="R33" s="57">
        <v>9137</v>
      </c>
      <c r="S33" s="55">
        <v>38.26</v>
      </c>
      <c r="T33" s="61">
        <v>10.63</v>
      </c>
      <c r="U33" s="60">
        <v>11851</v>
      </c>
      <c r="V33" s="55">
        <v>49.62</v>
      </c>
      <c r="W33" s="61">
        <v>13.78</v>
      </c>
      <c r="X33" s="60" t="s">
        <v>73</v>
      </c>
      <c r="Y33" s="16"/>
      <c r="Z33" s="48"/>
      <c r="AA33" s="48"/>
      <c r="AB33" s="49"/>
      <c r="AC33" s="62">
        <f>[1]GAZ!X52</f>
        <v>1839.5920000000001</v>
      </c>
      <c r="AD33" s="67">
        <f t="shared" si="0"/>
        <v>99.999999999999986</v>
      </c>
      <c r="AE33" s="7" t="str">
        <f t="shared" si="1"/>
        <v>ОК</v>
      </c>
      <c r="AF33" s="4"/>
      <c r="AG33" s="4"/>
      <c r="AH33" s="4"/>
    </row>
    <row r="34" spans="1:34" ht="12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8">
        <v>8244</v>
      </c>
      <c r="P34" s="16">
        <v>34.520000000000003</v>
      </c>
      <c r="Q34" s="21">
        <v>9.59</v>
      </c>
      <c r="R34" s="18">
        <v>9137</v>
      </c>
      <c r="S34" s="16">
        <v>38.26</v>
      </c>
      <c r="T34" s="21">
        <v>10.63</v>
      </c>
      <c r="U34" s="22"/>
      <c r="V34" s="16"/>
      <c r="W34" s="21"/>
      <c r="X34" s="60" t="s">
        <v>77</v>
      </c>
      <c r="Y34" s="16"/>
      <c r="Z34" s="48"/>
      <c r="AA34" s="48"/>
      <c r="AB34" s="49"/>
      <c r="AC34" s="62">
        <f>[1]GAZ!Y52</f>
        <v>1821.1469999999999</v>
      </c>
      <c r="AD34" s="67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8">
        <v>8244</v>
      </c>
      <c r="P35" s="16">
        <v>34.520000000000003</v>
      </c>
      <c r="Q35" s="21">
        <v>9.59</v>
      </c>
      <c r="R35" s="18">
        <v>9137</v>
      </c>
      <c r="S35" s="16">
        <v>38.26</v>
      </c>
      <c r="T35" s="21">
        <v>10.63</v>
      </c>
      <c r="U35" s="22"/>
      <c r="V35" s="16"/>
      <c r="W35" s="21"/>
      <c r="X35" s="60" t="s">
        <v>76</v>
      </c>
      <c r="Y35" s="16"/>
      <c r="Z35" s="48"/>
      <c r="AA35" s="48"/>
      <c r="AB35" s="49"/>
      <c r="AC35" s="62">
        <f>[1]GAZ!Z52</f>
        <v>1798.6379999999999</v>
      </c>
      <c r="AD35" s="67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3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8">
        <v>8244</v>
      </c>
      <c r="P36" s="16">
        <v>34.520000000000003</v>
      </c>
      <c r="Q36" s="21">
        <v>9.59</v>
      </c>
      <c r="R36" s="18">
        <v>9137</v>
      </c>
      <c r="S36" s="16">
        <v>38.26</v>
      </c>
      <c r="T36" s="21">
        <v>10.63</v>
      </c>
      <c r="U36" s="22"/>
      <c r="V36" s="16"/>
      <c r="W36" s="21"/>
      <c r="X36" s="60" t="s">
        <v>75</v>
      </c>
      <c r="Y36" s="16"/>
      <c r="Z36" s="48"/>
      <c r="AA36" s="48"/>
      <c r="AB36" s="49"/>
      <c r="AC36" s="62">
        <f>[1]GAZ!AA52</f>
        <v>1710.181</v>
      </c>
      <c r="AD36" s="67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3">
        <v>26</v>
      </c>
      <c r="B37" s="52">
        <v>93.581199999999995</v>
      </c>
      <c r="C37" s="52">
        <v>3.3220000000000001</v>
      </c>
      <c r="D37" s="52">
        <v>0.91669999999999996</v>
      </c>
      <c r="E37" s="52">
        <v>0.12590000000000001</v>
      </c>
      <c r="F37" s="52">
        <v>0.14949999999999999</v>
      </c>
      <c r="G37" s="52">
        <v>2.3E-3</v>
      </c>
      <c r="H37" s="52">
        <v>3.5099999999999999E-2</v>
      </c>
      <c r="I37" s="52">
        <v>2.6599999999999999E-2</v>
      </c>
      <c r="J37" s="52">
        <v>3.2800000000000003E-2</v>
      </c>
      <c r="K37" s="52">
        <v>6.4999999999999997E-3</v>
      </c>
      <c r="L37" s="52">
        <v>1.0245</v>
      </c>
      <c r="M37" s="52">
        <v>0.77690000000000003</v>
      </c>
      <c r="N37" s="53">
        <v>0.72</v>
      </c>
      <c r="O37" s="57">
        <v>8239</v>
      </c>
      <c r="P37" s="55">
        <v>34.49</v>
      </c>
      <c r="Q37" s="61">
        <v>9.58</v>
      </c>
      <c r="R37" s="57">
        <v>9131</v>
      </c>
      <c r="S37" s="55">
        <v>38.229999999999997</v>
      </c>
      <c r="T37" s="61">
        <v>10.62</v>
      </c>
      <c r="U37" s="60">
        <v>11810</v>
      </c>
      <c r="V37" s="55">
        <v>49.45</v>
      </c>
      <c r="W37" s="61">
        <v>13.74</v>
      </c>
      <c r="X37" s="60" t="s">
        <v>69</v>
      </c>
      <c r="Y37" s="16"/>
      <c r="Z37" s="48"/>
      <c r="AA37" s="48"/>
      <c r="AB37" s="49"/>
      <c r="AC37" s="62">
        <f>[1]GAZ!AB52</f>
        <v>1598.4549999999999</v>
      </c>
      <c r="AD37" s="67">
        <f t="shared" si="0"/>
        <v>100.00000000000001</v>
      </c>
      <c r="AE37" s="7" t="str">
        <f t="shared" si="1"/>
        <v>ОК</v>
      </c>
      <c r="AF37" s="4"/>
      <c r="AG37" s="4"/>
      <c r="AH37" s="4"/>
    </row>
    <row r="38" spans="1:34" ht="12" customHeight="1" x14ac:dyDescent="0.25">
      <c r="A38" s="13">
        <v>27</v>
      </c>
      <c r="B38" s="52">
        <v>94.362300000000005</v>
      </c>
      <c r="C38" s="52">
        <v>2.9929999999999999</v>
      </c>
      <c r="D38" s="52">
        <v>0.877</v>
      </c>
      <c r="E38" s="52">
        <v>0.128</v>
      </c>
      <c r="F38" s="52">
        <v>0.14069999999999999</v>
      </c>
      <c r="G38" s="52">
        <v>2E-3</v>
      </c>
      <c r="H38" s="52">
        <v>3.1399999999999997E-2</v>
      </c>
      <c r="I38" s="52">
        <v>2.24E-2</v>
      </c>
      <c r="J38" s="52">
        <v>3.09E-2</v>
      </c>
      <c r="K38" s="52">
        <v>5.1999999999999998E-3</v>
      </c>
      <c r="L38" s="52">
        <v>0.876</v>
      </c>
      <c r="M38" s="52">
        <v>0.53120000000000001</v>
      </c>
      <c r="N38" s="53">
        <v>0.71360000000000001</v>
      </c>
      <c r="O38" s="57">
        <v>8241</v>
      </c>
      <c r="P38" s="55">
        <v>34.5</v>
      </c>
      <c r="Q38" s="61">
        <v>9.58</v>
      </c>
      <c r="R38" s="57">
        <v>9135</v>
      </c>
      <c r="S38" s="55">
        <v>38.25</v>
      </c>
      <c r="T38" s="61">
        <v>10.62</v>
      </c>
      <c r="U38" s="60">
        <v>11868</v>
      </c>
      <c r="V38" s="55">
        <v>49.69</v>
      </c>
      <c r="W38" s="61">
        <v>13.8</v>
      </c>
      <c r="X38" s="60" t="s">
        <v>79</v>
      </c>
      <c r="Y38" s="16"/>
      <c r="Z38" s="48" t="s">
        <v>78</v>
      </c>
      <c r="AA38" s="48" t="s">
        <v>78</v>
      </c>
      <c r="AB38" s="48" t="s">
        <v>78</v>
      </c>
      <c r="AC38" s="62">
        <f>[1]GAZ!AC52</f>
        <v>1636.049</v>
      </c>
      <c r="AD38" s="67">
        <f t="shared" si="0"/>
        <v>100.0001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3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18">
        <v>8241</v>
      </c>
      <c r="P39" s="16">
        <v>34.5</v>
      </c>
      <c r="Q39" s="21">
        <v>9.58</v>
      </c>
      <c r="R39" s="18">
        <v>9135</v>
      </c>
      <c r="S39" s="16">
        <v>38.25</v>
      </c>
      <c r="T39" s="21">
        <v>10.62</v>
      </c>
      <c r="U39" s="22"/>
      <c r="V39" s="16"/>
      <c r="W39" s="21"/>
      <c r="X39" s="60" t="s">
        <v>80</v>
      </c>
      <c r="Y39" s="16"/>
      <c r="Z39" s="48"/>
      <c r="AA39" s="48"/>
      <c r="AB39" s="48"/>
      <c r="AC39" s="62">
        <f>[1]GAZ!AD52</f>
        <v>1674.846</v>
      </c>
      <c r="AD39" s="67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3">
        <v>29</v>
      </c>
      <c r="B40" s="52">
        <v>93.323599999999999</v>
      </c>
      <c r="C40" s="52">
        <v>3.4304000000000001</v>
      </c>
      <c r="D40" s="52">
        <v>0.92979999999999996</v>
      </c>
      <c r="E40" s="52">
        <v>0.1249</v>
      </c>
      <c r="F40" s="52">
        <v>0.15390000000000001</v>
      </c>
      <c r="G40" s="52">
        <v>2.3999999999999998E-3</v>
      </c>
      <c r="H40" s="52">
        <v>3.9600000000000003E-2</v>
      </c>
      <c r="I40" s="52">
        <v>3.0200000000000001E-2</v>
      </c>
      <c r="J40" s="52">
        <v>3.5400000000000001E-2</v>
      </c>
      <c r="K40" s="52">
        <v>5.8999999999999999E-3</v>
      </c>
      <c r="L40" s="52">
        <v>1.0677000000000001</v>
      </c>
      <c r="M40" s="52">
        <v>0.85619999999999996</v>
      </c>
      <c r="N40" s="53">
        <v>0.72219999999999995</v>
      </c>
      <c r="O40" s="57">
        <v>8241</v>
      </c>
      <c r="P40" s="55">
        <v>34.5</v>
      </c>
      <c r="Q40" s="61">
        <v>9.58</v>
      </c>
      <c r="R40" s="57">
        <v>9133</v>
      </c>
      <c r="S40" s="55">
        <v>38.24</v>
      </c>
      <c r="T40" s="61">
        <v>10.62</v>
      </c>
      <c r="U40" s="60">
        <v>11794</v>
      </c>
      <c r="V40" s="55">
        <v>49.38</v>
      </c>
      <c r="W40" s="61">
        <v>13.72</v>
      </c>
      <c r="X40" s="60" t="s">
        <v>81</v>
      </c>
      <c r="Y40" s="16"/>
      <c r="Z40" s="48"/>
      <c r="AA40" s="48"/>
      <c r="AB40" s="49"/>
      <c r="AC40" s="62">
        <f>[1]GAZ!AE52</f>
        <v>1713.3489999999999</v>
      </c>
      <c r="AD40" s="67">
        <f t="shared" si="0"/>
        <v>99.999999999999972</v>
      </c>
      <c r="AE40" s="7" t="str">
        <f t="shared" si="1"/>
        <v>ОК</v>
      </c>
      <c r="AF40" s="4"/>
      <c r="AG40" s="4"/>
      <c r="AH40" s="4"/>
    </row>
    <row r="41" spans="1:34" ht="12" customHeight="1" x14ac:dyDescent="0.25">
      <c r="A41" s="13">
        <v>30</v>
      </c>
      <c r="B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13"/>
      <c r="O41" s="18">
        <v>8241</v>
      </c>
      <c r="P41" s="16">
        <v>34.5</v>
      </c>
      <c r="Q41" s="21">
        <v>9.58</v>
      </c>
      <c r="R41" s="18">
        <v>9133</v>
      </c>
      <c r="S41" s="16">
        <v>38.24</v>
      </c>
      <c r="T41" s="21">
        <v>10.62</v>
      </c>
      <c r="U41" s="22"/>
      <c r="V41" s="16"/>
      <c r="W41" s="21"/>
      <c r="X41" s="60" t="s">
        <v>82</v>
      </c>
      <c r="Y41" s="16"/>
      <c r="Z41" s="48"/>
      <c r="AA41" s="48"/>
      <c r="AB41" s="49"/>
      <c r="AC41" s="62">
        <f>[1]GAZ!AF52</f>
        <v>1718.0630000000001</v>
      </c>
      <c r="AD41" s="67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5">
        <v>31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5"/>
      <c r="O42" s="18">
        <v>8241</v>
      </c>
      <c r="P42" s="16">
        <v>34.5</v>
      </c>
      <c r="Q42" s="21">
        <v>9.58</v>
      </c>
      <c r="R42" s="18">
        <v>9133</v>
      </c>
      <c r="S42" s="16">
        <v>38.24</v>
      </c>
      <c r="T42" s="21">
        <v>10.62</v>
      </c>
      <c r="U42" s="31"/>
      <c r="V42" s="29"/>
      <c r="W42" s="30"/>
      <c r="X42" s="69" t="s">
        <v>72</v>
      </c>
      <c r="Y42" s="29"/>
      <c r="Z42" s="50"/>
      <c r="AA42" s="50"/>
      <c r="AB42" s="51"/>
      <c r="AC42" s="68">
        <v>1767.722</v>
      </c>
      <c r="AD42" s="67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100" t="s">
        <v>9</v>
      </c>
      <c r="B43" s="100"/>
      <c r="C43" s="100"/>
      <c r="D43" s="100"/>
      <c r="E43" s="100"/>
      <c r="F43" s="100"/>
      <c r="G43" s="100"/>
      <c r="H43" s="101"/>
      <c r="I43" s="98" t="s">
        <v>7</v>
      </c>
      <c r="J43" s="99"/>
      <c r="K43" s="32">
        <v>0</v>
      </c>
      <c r="L43" s="96" t="s">
        <v>8</v>
      </c>
      <c r="M43" s="97"/>
      <c r="N43" s="33">
        <v>0</v>
      </c>
      <c r="O43" s="88">
        <f>SUMPRODUCT(O12:O42,AC12:AC42)/SUM(AC12:AC42)</f>
        <v>8223.9287404851402</v>
      </c>
      <c r="P43" s="84">
        <f>SUMPRODUCT(P12:P42,AC12:AC42)/SUM(AC12:AC42)</f>
        <v>34.432952804553402</v>
      </c>
      <c r="Q43" s="84">
        <f>SUMPRODUCT(Q12:Q42,AC12:AC42)/SUM(AC12:AC42)</f>
        <v>9.56383675009792</v>
      </c>
      <c r="R43" s="84">
        <f>SUMPRODUCT(R12:R42,AC12:AC42)/SUM(AC12:AC42)</f>
        <v>9113.8611328265306</v>
      </c>
      <c r="S43" s="84">
        <f>SUMPRODUCT(S12:S42,AC12:AC42)/SUM(AC12:AC42)</f>
        <v>38.158718843776533</v>
      </c>
      <c r="T43" s="86">
        <f>SUMPRODUCT(T12:T42,AC12:AC42)/SUM(AC12:AC42)</f>
        <v>10.599914875440909</v>
      </c>
      <c r="U43" s="34"/>
      <c r="V43" s="35"/>
      <c r="W43" s="35"/>
      <c r="X43" s="35"/>
      <c r="Y43" s="35"/>
      <c r="Z43" s="35"/>
      <c r="AA43" s="64" t="s">
        <v>59</v>
      </c>
      <c r="AB43" s="35"/>
      <c r="AC43" s="54">
        <v>56343.622000000003</v>
      </c>
      <c r="AD43" s="41"/>
      <c r="AE43" s="7"/>
      <c r="AF43" s="4"/>
      <c r="AG43" s="4"/>
      <c r="AH43" s="4"/>
    </row>
    <row r="44" spans="1:34" ht="15" customHeight="1" thickBot="1" x14ac:dyDescent="0.3">
      <c r="A44" s="42"/>
      <c r="B44" s="36"/>
      <c r="C44" s="36"/>
      <c r="D44" s="36"/>
      <c r="E44" s="36"/>
      <c r="F44" s="36"/>
      <c r="G44" s="36"/>
      <c r="H44" s="90" t="s">
        <v>3</v>
      </c>
      <c r="I44" s="91"/>
      <c r="J44" s="91"/>
      <c r="K44" s="91"/>
      <c r="L44" s="91"/>
      <c r="M44" s="91"/>
      <c r="N44" s="92"/>
      <c r="O44" s="89"/>
      <c r="P44" s="85"/>
      <c r="Q44" s="85"/>
      <c r="R44" s="85"/>
      <c r="S44" s="85"/>
      <c r="T44" s="87"/>
      <c r="U44" s="34"/>
      <c r="V44" s="36"/>
      <c r="W44" s="36"/>
      <c r="X44" s="36"/>
      <c r="Y44" s="36"/>
      <c r="Z44" s="36"/>
      <c r="AA44" s="36"/>
      <c r="AB44" s="36"/>
      <c r="AC44" s="37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6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6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6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2017-01-04T07:29:29Z</cp:lastPrinted>
  <dcterms:created xsi:type="dcterms:W3CDTF">2016-10-07T07:24:19Z</dcterms:created>
  <dcterms:modified xsi:type="dcterms:W3CDTF">2017-01-04T07:36:00Z</dcterms:modified>
</cp:coreProperties>
</file>