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AE31" i="1"/>
  <c r="AE26" i="1"/>
  <c r="AE22" i="1"/>
  <c r="AE17" i="1"/>
  <c r="AE15" i="1"/>
  <c r="AE13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<sst xmlns="http://schemas.openxmlformats.org/spreadsheetml/2006/main" count="67" uniqueCount="59">
  <si>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</si>
  <si>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</si>
  <si>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</si>
  <si>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</si>
  <si>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</si>
  <si>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</si>
  <si>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</si>
  <si>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</si>
  <si>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</si>
  <si>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</si>
  <si>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</si>
  <si>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</si>
  <si>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</si>
  <si>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</si>
  <si>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</si>
  <si>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</si>
  <si>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</si>
  <si>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</si>
  <si>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</si>
  <si>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</si>
  <si>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</si>
  <si>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</si>
  <si>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</si>
  <si>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</si>
  <si>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</si>
  <si>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</si>
  <si>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</si>
  <si>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</si>
  <si>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</si>
  <si>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</si>
  <si>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</si>
  <si>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</si>
  <si>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</si>
  <si>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</si>
  <si>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</si>
  <si>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</si>
  <si>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</si>
  <si>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</si>
  <si>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</si>
  <si>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"ЧЕРКАСИТРАНСГАЗ"</t>
  </si>
  <si>
    <t>Барський п/м  Барського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</si>
  <si>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 ПУ-0124/15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20.10.2018 р.</t>
    </r>
  </si>
  <si>
    <t>переданого Барським ЛВУМГ та прийнятого ПАТ"Вінницягаз" Вінницької обл.</t>
  </si>
  <si>
    <t>Мандра В.В.</t>
  </si>
  <si>
    <t xml:space="preserve">по  ГРС Могилів-Подільський </t>
  </si>
  <si>
    <t xml:space="preserve">газопроводу  "Ананьїв-Чернівці-Богородчани" </t>
  </si>
  <si>
    <t>Начальник Барського ЛВУМГ</t>
  </si>
  <si>
    <t>прізвище</t>
  </si>
  <si>
    <t>підпис</t>
  </si>
  <si>
    <t>дата</t>
  </si>
  <si>
    <t>Начальник лабораторії Барського промислового майданчика</t>
  </si>
  <si>
    <t>Ільницька Г.О.</t>
  </si>
  <si>
    <t>Економіст із збуту І категорії</t>
  </si>
  <si>
    <t>Мандра С.В.</t>
  </si>
  <si>
    <t>Маршрут № 811</t>
  </si>
  <si>
    <t>за період з 01.12.2016р. по 31.12.2016р.</t>
  </si>
  <si>
    <r>
      <rPr>
        <b/>
        <sz val="11"/>
        <color theme="1"/>
        <rFont val="Times New Roman"/>
        <family val="1"/>
        <charset val="204"/>
      </rPr>
      <t>ПАСПОРТ ФІЗИКО-ХІМІЧНИХ ПОКАЗНИКІВ ПРИРОДНОГО ГАЗУ №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01-5</t>
    </r>
  </si>
  <si>
    <t>Всього*  -  обсяг природного газу за місяць з урахуванням ВТВ:</t>
  </si>
  <si>
    <t>відсут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</si>
</sst>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32" xfId="0" applyNumberFormat="1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14" fontId="0" fillId="0" borderId="43" xfId="0" applyNumberFormat="1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right" vertical="center" wrapText="1"/>
      <protection locked="0"/>
    </xf>
    <xf numFmtId="0" fontId="1" fillId="0" borderId="38" xfId="0" applyFont="1" applyBorder="1" applyAlignment="1" applyProtection="1">
      <alignment horizontal="right" vertical="center" wrapText="1"/>
      <protection locked="0"/>
    </xf>
    <xf numFmtId="0" fontId="1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3" zoomScale="90" zoomScaleNormal="100" zoomScaleSheetLayoutView="90" workbookViewId="0">
      <selection activeCell="T42" sqref="T42:T43"/>
    </sheetView>
  </sheetViews>
  <sheetFormatPr defaultRowHeight="15" x14ac:dyDescent="0.25"/>
  <cols>
    <col min="1" max="1" width="4.85546875" style="1" customWidth="1"/>
    <col min="2" max="2" width="8.85546875" style="1" customWidth="1"/>
    <col min="3" max="3" width="7.140625" style="1" customWidth="1"/>
    <col min="4" max="4" width="8" style="1" customWidth="1"/>
    <col min="5" max="5" width="7.28515625" style="1" customWidth="1"/>
    <col min="6" max="6" width="8" style="1" customWidth="1"/>
    <col min="7" max="7" width="7.5703125" style="1" customWidth="1"/>
    <col min="8" max="9" width="7.85546875" style="1" customWidth="1"/>
    <col min="10" max="11" width="7.42578125" style="1" customWidth="1"/>
    <col min="12" max="12" width="6.7109375" style="1" customWidth="1"/>
    <col min="13" max="13" width="7" style="1" customWidth="1"/>
    <col min="14" max="14" width="7.42578125" style="1" customWidth="1"/>
    <col min="15" max="15" width="7.7109375" style="1" customWidth="1"/>
    <col min="16" max="17" width="6.140625" style="1" customWidth="1"/>
    <col min="18" max="18" width="8.42578125" style="1" customWidth="1"/>
    <col min="19" max="20" width="6.140625" style="1" customWidth="1"/>
    <col min="21" max="21" width="6.7109375" style="1" customWidth="1"/>
    <col min="22" max="22" width="11.85546875" style="1" customWidth="1"/>
    <col min="23" max="23" width="6.140625" style="1" customWidth="1"/>
    <col min="24" max="25" width="6" style="1" customWidth="1"/>
    <col min="26" max="26" width="5.85546875" style="1" customWidth="1"/>
    <col min="27" max="27" width="5.5703125" style="1" customWidth="1"/>
    <col min="28" max="28" width="6.140625" style="1" customWidth="1"/>
    <col min="29" max="29" width="11" style="1" customWidth="1"/>
    <col min="30" max="30" width="0.140625" style="1" customWidth="1"/>
    <col min="31" max="31" width="7.5703125" style="1" hidden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14</v>
      </c>
      <c r="B1" s="2"/>
      <c r="C1" s="2"/>
      <c r="D1" s="2"/>
      <c r="M1" s="14" t="s">
        <v>56</v>
      </c>
    </row>
    <row r="2" spans="1:34" x14ac:dyDescent="0.25">
      <c r="A2" s="12" t="s">
        <v>39</v>
      </c>
      <c r="B2" s="2"/>
      <c r="C2" s="13"/>
      <c r="D2" s="2"/>
      <c r="F2" s="2"/>
      <c r="G2" s="2"/>
      <c r="H2" s="2"/>
      <c r="I2" s="2"/>
      <c r="J2" s="2"/>
      <c r="K2" s="49" t="s">
        <v>42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15"/>
      <c r="X2" s="15"/>
      <c r="Y2" s="15"/>
      <c r="Z2" s="2" t="s">
        <v>54</v>
      </c>
    </row>
    <row r="3" spans="1:34" ht="13.5" customHeight="1" x14ac:dyDescent="0.25">
      <c r="A3" s="12" t="s">
        <v>40</v>
      </c>
      <c r="C3" s="3"/>
      <c r="F3" s="2"/>
      <c r="G3" s="2"/>
      <c r="H3" s="2"/>
      <c r="I3" s="2"/>
      <c r="J3" s="2"/>
      <c r="K3" s="51" t="s">
        <v>44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Z3" s="15"/>
      <c r="AA3" s="15"/>
      <c r="AB3" s="15"/>
      <c r="AC3" s="15"/>
    </row>
    <row r="4" spans="1:34" x14ac:dyDescent="0.25">
      <c r="A4" s="11" t="s">
        <v>15</v>
      </c>
      <c r="G4" s="2"/>
      <c r="H4" s="2"/>
      <c r="I4" s="2"/>
      <c r="K4" s="49" t="s">
        <v>45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 t="s">
        <v>55</v>
      </c>
      <c r="X4" s="15"/>
      <c r="Y4" s="15"/>
      <c r="Z4" s="15"/>
      <c r="AC4" s="15"/>
    </row>
    <row r="5" spans="1:34" x14ac:dyDescent="0.25">
      <c r="A5" s="11" t="s">
        <v>41</v>
      </c>
      <c r="F5" s="2"/>
      <c r="G5" s="2"/>
      <c r="H5" s="2"/>
      <c r="K5" s="3"/>
      <c r="L5" s="15"/>
      <c r="M5" s="15"/>
      <c r="N5" s="15"/>
      <c r="Q5" s="15"/>
      <c r="R5" s="15"/>
      <c r="S5" s="15"/>
      <c r="V5" s="15"/>
      <c r="W5" s="3"/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96" t="s">
        <v>0</v>
      </c>
      <c r="B7" s="60" t="s">
        <v>1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  <c r="N7" s="60" t="s">
        <v>24</v>
      </c>
      <c r="O7" s="88"/>
      <c r="P7" s="88"/>
      <c r="Q7" s="88"/>
      <c r="R7" s="88"/>
      <c r="S7" s="88"/>
      <c r="T7" s="88"/>
      <c r="U7" s="88"/>
      <c r="V7" s="88"/>
      <c r="W7" s="89"/>
      <c r="X7" s="103" t="s">
        <v>19</v>
      </c>
      <c r="Y7" s="101" t="s">
        <v>2</v>
      </c>
      <c r="Z7" s="99" t="s">
        <v>11</v>
      </c>
      <c r="AA7" s="99" t="s">
        <v>12</v>
      </c>
      <c r="AB7" s="70" t="s">
        <v>13</v>
      </c>
      <c r="AC7" s="96" t="s">
        <v>10</v>
      </c>
    </row>
    <row r="8" spans="1:34" ht="16.5" customHeight="1" thickBot="1" x14ac:dyDescent="0.3">
      <c r="A8" s="98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76" t="s">
        <v>20</v>
      </c>
      <c r="O8" s="21" t="s">
        <v>22</v>
      </c>
      <c r="P8" s="21"/>
      <c r="Q8" s="21"/>
      <c r="R8" s="21"/>
      <c r="S8" s="21"/>
      <c r="T8" s="21"/>
      <c r="U8" s="21"/>
      <c r="V8" s="21" t="s">
        <v>23</v>
      </c>
      <c r="W8" s="29"/>
      <c r="X8" s="104"/>
      <c r="Y8" s="102"/>
      <c r="Z8" s="100"/>
      <c r="AA8" s="100"/>
      <c r="AB8" s="71"/>
      <c r="AC8" s="97"/>
    </row>
    <row r="9" spans="1:34" ht="15" customHeight="1" x14ac:dyDescent="0.25">
      <c r="A9" s="98"/>
      <c r="B9" s="72" t="s">
        <v>27</v>
      </c>
      <c r="C9" s="74" t="s">
        <v>28</v>
      </c>
      <c r="D9" s="74" t="s">
        <v>29</v>
      </c>
      <c r="E9" s="74" t="s">
        <v>34</v>
      </c>
      <c r="F9" s="74" t="s">
        <v>35</v>
      </c>
      <c r="G9" s="74" t="s">
        <v>32</v>
      </c>
      <c r="H9" s="74" t="s">
        <v>36</v>
      </c>
      <c r="I9" s="74" t="s">
        <v>33</v>
      </c>
      <c r="J9" s="74" t="s">
        <v>31</v>
      </c>
      <c r="K9" s="74" t="s">
        <v>30</v>
      </c>
      <c r="L9" s="74" t="s">
        <v>37</v>
      </c>
      <c r="M9" s="58" t="s">
        <v>38</v>
      </c>
      <c r="N9" s="77"/>
      <c r="O9" s="66" t="s">
        <v>25</v>
      </c>
      <c r="P9" s="68" t="s">
        <v>4</v>
      </c>
      <c r="Q9" s="70" t="s">
        <v>5</v>
      </c>
      <c r="R9" s="72" t="s">
        <v>26</v>
      </c>
      <c r="S9" s="74" t="s">
        <v>6</v>
      </c>
      <c r="T9" s="58" t="s">
        <v>7</v>
      </c>
      <c r="U9" s="79" t="s">
        <v>21</v>
      </c>
      <c r="V9" s="74" t="s">
        <v>8</v>
      </c>
      <c r="W9" s="58" t="s">
        <v>9</v>
      </c>
      <c r="X9" s="104"/>
      <c r="Y9" s="102"/>
      <c r="Z9" s="100"/>
      <c r="AA9" s="100"/>
      <c r="AB9" s="71"/>
      <c r="AC9" s="97"/>
    </row>
    <row r="10" spans="1:34" ht="92.25" customHeight="1" x14ac:dyDescent="0.25">
      <c r="A10" s="98"/>
      <c r="B10" s="73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59"/>
      <c r="N10" s="78"/>
      <c r="O10" s="67"/>
      <c r="P10" s="69"/>
      <c r="Q10" s="71"/>
      <c r="R10" s="73"/>
      <c r="S10" s="75"/>
      <c r="T10" s="59"/>
      <c r="U10" s="80"/>
      <c r="V10" s="75"/>
      <c r="W10" s="59"/>
      <c r="X10" s="104"/>
      <c r="Y10" s="102"/>
      <c r="Z10" s="100"/>
      <c r="AA10" s="100"/>
      <c r="AB10" s="71"/>
      <c r="AC10" s="97"/>
    </row>
    <row r="11" spans="1:34" x14ac:dyDescent="0.25">
      <c r="A11" s="31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0"/>
      <c r="O11" s="105">
        <v>8171</v>
      </c>
      <c r="P11" s="19">
        <v>34.21</v>
      </c>
      <c r="Q11" s="52">
        <f>P11/3.6</f>
        <v>9.5027777777777782</v>
      </c>
      <c r="R11" s="18">
        <v>9061</v>
      </c>
      <c r="S11" s="10">
        <v>37.94</v>
      </c>
      <c r="T11" s="52">
        <f>S11/3.6</f>
        <v>10.538888888888888</v>
      </c>
      <c r="U11" s="28"/>
      <c r="V11" s="19"/>
      <c r="W11" s="52">
        <f>V11/3.6</f>
        <v>0</v>
      </c>
      <c r="X11" s="22"/>
      <c r="Y11" s="19"/>
      <c r="Z11" s="19"/>
      <c r="AA11" s="19"/>
      <c r="AB11" s="23"/>
      <c r="AC11" s="38">
        <v>107.60039999999999</v>
      </c>
      <c r="AD11" s="16">
        <f>SUM(B11:M11)+$K$42+$N$42</f>
        <v>0</v>
      </c>
      <c r="AE11" s="17" t="str">
        <f>IF(AD11=100,"ОК"," ")</f>
        <v xml:space="preserve"> </v>
      </c>
      <c r="AF11" s="7"/>
      <c r="AG11" s="7"/>
      <c r="AH11" s="7"/>
    </row>
    <row r="12" spans="1:34" x14ac:dyDescent="0.25">
      <c r="A12" s="31">
        <v>2</v>
      </c>
      <c r="B12" s="9">
        <v>96.410600000000002</v>
      </c>
      <c r="C12" s="9">
        <v>1.9311</v>
      </c>
      <c r="D12" s="9">
        <v>0.59840000000000004</v>
      </c>
      <c r="E12" s="9">
        <v>9.5600000000000004E-2</v>
      </c>
      <c r="F12" s="9">
        <v>9.2200000000000004E-2</v>
      </c>
      <c r="G12" s="9">
        <v>1.1999999999999999E-3</v>
      </c>
      <c r="H12" s="9">
        <v>1.8200000000000001E-2</v>
      </c>
      <c r="I12" s="9">
        <v>1.21E-2</v>
      </c>
      <c r="J12" s="9">
        <v>1.1299999999999999E-2</v>
      </c>
      <c r="K12" s="9">
        <v>7.3000000000000001E-3</v>
      </c>
      <c r="L12" s="9">
        <v>0.67459999999999998</v>
      </c>
      <c r="M12" s="9">
        <v>0.14749999999999999</v>
      </c>
      <c r="N12" s="31">
        <v>0.69610000000000005</v>
      </c>
      <c r="O12" s="19">
        <v>8160</v>
      </c>
      <c r="P12" s="14">
        <v>34.162399999999998</v>
      </c>
      <c r="Q12" s="52">
        <f t="shared" ref="Q12:Q41" si="0">P12/3.6</f>
        <v>9.4895555555555546</v>
      </c>
      <c r="R12" s="18">
        <v>9049</v>
      </c>
      <c r="S12" s="19">
        <v>37.887300000000003</v>
      </c>
      <c r="T12" s="52">
        <f t="shared" ref="T12:T41" si="1">S12/3.6</f>
        <v>10.52425</v>
      </c>
      <c r="U12" s="22">
        <v>11903.77</v>
      </c>
      <c r="V12" s="19">
        <v>49.838700000000003</v>
      </c>
      <c r="W12" s="52">
        <f t="shared" ref="W12:W41" si="2">V12/3.6</f>
        <v>13.844083333333334</v>
      </c>
      <c r="X12" s="22"/>
      <c r="Y12" s="19"/>
      <c r="Z12" s="19"/>
      <c r="AA12" s="19"/>
      <c r="AB12" s="23"/>
      <c r="AC12" s="38">
        <v>107.4639</v>
      </c>
      <c r="AD12" s="16">
        <f t="shared" ref="AD12:AD41" si="3">SUM(B12:M12)+$K$42+$N$42</f>
        <v>100.0001</v>
      </c>
      <c r="AE12" s="17" t="str">
        <f>IF(AD12=100,"ОК"," ")</f>
        <v xml:space="preserve"> </v>
      </c>
      <c r="AF12" s="7"/>
      <c r="AG12" s="7"/>
      <c r="AH12" s="7"/>
    </row>
    <row r="13" spans="1:34" x14ac:dyDescent="0.25">
      <c r="A13" s="3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1"/>
      <c r="O13" s="19">
        <v>8160</v>
      </c>
      <c r="P13" s="14">
        <v>34.162399999999998</v>
      </c>
      <c r="Q13" s="52">
        <f t="shared" si="0"/>
        <v>9.4895555555555546</v>
      </c>
      <c r="R13" s="18">
        <v>9049</v>
      </c>
      <c r="S13" s="19">
        <v>37.887300000000003</v>
      </c>
      <c r="T13" s="52">
        <f t="shared" si="1"/>
        <v>10.52425</v>
      </c>
      <c r="U13" s="22"/>
      <c r="V13" s="19"/>
      <c r="W13" s="52">
        <f t="shared" si="2"/>
        <v>0</v>
      </c>
      <c r="X13" s="22"/>
      <c r="Y13" s="19"/>
      <c r="Z13" s="19"/>
      <c r="AA13" s="19"/>
      <c r="AB13" s="23"/>
      <c r="AC13" s="38">
        <v>109.2985</v>
      </c>
      <c r="AD13" s="16">
        <f t="shared" si="3"/>
        <v>0</v>
      </c>
      <c r="AE13" s="17" t="str">
        <f>IF(AD13=100,"ОК"," ")</f>
        <v xml:space="preserve"> </v>
      </c>
      <c r="AF13" s="7"/>
      <c r="AG13" s="7"/>
      <c r="AH13" s="7"/>
    </row>
    <row r="14" spans="1:34" x14ac:dyDescent="0.25">
      <c r="A14" s="3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1"/>
      <c r="O14" s="19">
        <v>8160</v>
      </c>
      <c r="P14" s="14">
        <v>34.162399999999998</v>
      </c>
      <c r="Q14" s="52">
        <f t="shared" si="0"/>
        <v>9.4895555555555546</v>
      </c>
      <c r="R14" s="18">
        <v>9049</v>
      </c>
      <c r="S14" s="19">
        <v>37.887300000000003</v>
      </c>
      <c r="T14" s="52">
        <f t="shared" si="1"/>
        <v>10.52425</v>
      </c>
      <c r="U14" s="22"/>
      <c r="V14" s="19"/>
      <c r="W14" s="52">
        <f t="shared" si="2"/>
        <v>0</v>
      </c>
      <c r="X14" s="22"/>
      <c r="Y14" s="19"/>
      <c r="Z14" s="19"/>
      <c r="AA14" s="19"/>
      <c r="AB14" s="23"/>
      <c r="AC14" s="38">
        <v>117.32769999999999</v>
      </c>
      <c r="AD14" s="16">
        <f t="shared" si="3"/>
        <v>0</v>
      </c>
      <c r="AE14" s="17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3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1"/>
      <c r="O15" s="19">
        <v>8160</v>
      </c>
      <c r="P15" s="14">
        <v>34.162399999999998</v>
      </c>
      <c r="Q15" s="52">
        <f t="shared" si="0"/>
        <v>9.4895555555555546</v>
      </c>
      <c r="R15" s="18">
        <v>9049</v>
      </c>
      <c r="S15" s="19">
        <v>37.887300000000003</v>
      </c>
      <c r="T15" s="52">
        <f t="shared" si="1"/>
        <v>10.52425</v>
      </c>
      <c r="U15" s="22"/>
      <c r="V15" s="19"/>
      <c r="W15" s="52">
        <f t="shared" si="2"/>
        <v>0</v>
      </c>
      <c r="X15" s="22"/>
      <c r="Y15" s="19"/>
      <c r="Z15" s="19"/>
      <c r="AA15" s="19"/>
      <c r="AB15" s="23"/>
      <c r="AC15" s="38">
        <v>119.7791</v>
      </c>
      <c r="AD15" s="16">
        <f t="shared" si="3"/>
        <v>0</v>
      </c>
      <c r="AE15" s="17" t="str">
        <f t="shared" si="4"/>
        <v xml:space="preserve"> </v>
      </c>
      <c r="AF15" s="7"/>
      <c r="AG15" s="7"/>
      <c r="AH15" s="7"/>
    </row>
    <row r="16" spans="1:34" x14ac:dyDescent="0.25">
      <c r="A16" s="3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1"/>
      <c r="O16" s="19">
        <v>8160</v>
      </c>
      <c r="P16" s="14">
        <v>34.162399999999998</v>
      </c>
      <c r="Q16" s="52">
        <f t="shared" si="0"/>
        <v>9.4895555555555546</v>
      </c>
      <c r="R16" s="18">
        <v>9049</v>
      </c>
      <c r="S16" s="19">
        <v>37.887300000000003</v>
      </c>
      <c r="T16" s="52">
        <f t="shared" si="1"/>
        <v>10.52425</v>
      </c>
      <c r="U16" s="22"/>
      <c r="V16" s="19"/>
      <c r="W16" s="52">
        <f t="shared" si="2"/>
        <v>0</v>
      </c>
      <c r="X16" s="22"/>
      <c r="Y16" s="19"/>
      <c r="Z16" s="19"/>
      <c r="AA16" s="19"/>
      <c r="AB16" s="23"/>
      <c r="AC16" s="38">
        <v>117.50449999999999</v>
      </c>
      <c r="AD16" s="16">
        <f t="shared" si="3"/>
        <v>0</v>
      </c>
      <c r="AE16" s="17" t="str">
        <f t="shared" si="4"/>
        <v xml:space="preserve"> </v>
      </c>
      <c r="AF16" s="7"/>
      <c r="AG16" s="7"/>
      <c r="AH16" s="7"/>
    </row>
    <row r="17" spans="1:34" x14ac:dyDescent="0.25">
      <c r="A17" s="31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1"/>
      <c r="O17" s="19">
        <v>8160</v>
      </c>
      <c r="P17" s="14">
        <v>34.162399999999998</v>
      </c>
      <c r="Q17" s="52">
        <f t="shared" si="0"/>
        <v>9.4895555555555546</v>
      </c>
      <c r="R17" s="18">
        <v>9049</v>
      </c>
      <c r="S17" s="19">
        <v>37.887300000000003</v>
      </c>
      <c r="T17" s="52">
        <f t="shared" si="1"/>
        <v>10.52425</v>
      </c>
      <c r="U17" s="22"/>
      <c r="V17" s="19"/>
      <c r="W17" s="52">
        <f t="shared" si="2"/>
        <v>0</v>
      </c>
      <c r="X17" s="22"/>
      <c r="Y17" s="19"/>
      <c r="Z17" s="19"/>
      <c r="AA17" s="19"/>
      <c r="AB17" s="23"/>
      <c r="AC17" s="38">
        <v>125.5166</v>
      </c>
      <c r="AD17" s="16">
        <f t="shared" si="3"/>
        <v>0</v>
      </c>
      <c r="AE17" s="17" t="str">
        <f t="shared" si="4"/>
        <v xml:space="preserve"> </v>
      </c>
      <c r="AF17" s="7"/>
      <c r="AG17" s="7"/>
      <c r="AH17" s="7"/>
    </row>
    <row r="18" spans="1:34" x14ac:dyDescent="0.25">
      <c r="A18" s="31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1"/>
      <c r="O18" s="19">
        <v>8160</v>
      </c>
      <c r="P18" s="14">
        <v>34.162399999999998</v>
      </c>
      <c r="Q18" s="52">
        <f t="shared" si="0"/>
        <v>9.4895555555555546</v>
      </c>
      <c r="R18" s="18">
        <v>9049</v>
      </c>
      <c r="S18" s="19">
        <v>37.887300000000003</v>
      </c>
      <c r="T18" s="52">
        <f t="shared" si="1"/>
        <v>10.52425</v>
      </c>
      <c r="U18" s="22"/>
      <c r="V18" s="19"/>
      <c r="W18" s="52">
        <f t="shared" si="2"/>
        <v>0</v>
      </c>
      <c r="X18" s="22"/>
      <c r="Y18" s="19"/>
      <c r="Z18" s="19"/>
      <c r="AA18" s="19"/>
      <c r="AB18" s="23"/>
      <c r="AC18" s="38">
        <v>113.82810000000001</v>
      </c>
      <c r="AD18" s="16">
        <f t="shared" si="3"/>
        <v>0</v>
      </c>
      <c r="AE18" s="17" t="str">
        <f t="shared" si="4"/>
        <v xml:space="preserve"> </v>
      </c>
      <c r="AF18" s="7"/>
      <c r="AG18" s="7"/>
      <c r="AH18" s="7"/>
    </row>
    <row r="19" spans="1:34" x14ac:dyDescent="0.25">
      <c r="A19" s="3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1"/>
      <c r="O19" s="19">
        <v>8160</v>
      </c>
      <c r="P19" s="14">
        <v>34.162399999999998</v>
      </c>
      <c r="Q19" s="52">
        <f t="shared" si="0"/>
        <v>9.4895555555555546</v>
      </c>
      <c r="R19" s="18">
        <v>9049</v>
      </c>
      <c r="S19" s="19">
        <v>37.887300000000003</v>
      </c>
      <c r="T19" s="52">
        <f t="shared" si="1"/>
        <v>10.52425</v>
      </c>
      <c r="U19" s="22"/>
      <c r="V19" s="19"/>
      <c r="W19" s="52">
        <f t="shared" si="2"/>
        <v>0</v>
      </c>
      <c r="X19" s="22"/>
      <c r="Y19" s="19"/>
      <c r="Z19" s="19"/>
      <c r="AA19" s="19"/>
      <c r="AB19" s="23"/>
      <c r="AC19" s="38">
        <v>100.9858</v>
      </c>
      <c r="AD19" s="16">
        <f t="shared" si="3"/>
        <v>0</v>
      </c>
      <c r="AE19" s="17" t="str">
        <f t="shared" si="4"/>
        <v xml:space="preserve"> </v>
      </c>
      <c r="AF19" s="7"/>
      <c r="AG19" s="7"/>
      <c r="AH19" s="7"/>
    </row>
    <row r="20" spans="1:34" x14ac:dyDescent="0.25">
      <c r="A20" s="3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1"/>
      <c r="O20" s="19">
        <v>8160</v>
      </c>
      <c r="P20" s="14">
        <v>34.162399999999998</v>
      </c>
      <c r="Q20" s="52">
        <f t="shared" si="0"/>
        <v>9.4895555555555546</v>
      </c>
      <c r="R20" s="18">
        <v>9049</v>
      </c>
      <c r="S20" s="19">
        <v>37.887300000000003</v>
      </c>
      <c r="T20" s="52">
        <f t="shared" si="1"/>
        <v>10.52425</v>
      </c>
      <c r="U20" s="22"/>
      <c r="V20" s="19"/>
      <c r="W20" s="52">
        <f t="shared" si="2"/>
        <v>0</v>
      </c>
      <c r="X20" s="22"/>
      <c r="Y20" s="19"/>
      <c r="Z20" s="19"/>
      <c r="AA20" s="19"/>
      <c r="AB20" s="23"/>
      <c r="AC20" s="38">
        <v>93.993499999999997</v>
      </c>
      <c r="AD20" s="16">
        <f t="shared" si="3"/>
        <v>0</v>
      </c>
      <c r="AE20" s="17" t="str">
        <f t="shared" si="4"/>
        <v xml:space="preserve"> </v>
      </c>
      <c r="AF20" s="7"/>
      <c r="AG20" s="7"/>
      <c r="AH20" s="7"/>
    </row>
    <row r="21" spans="1:34" x14ac:dyDescent="0.25">
      <c r="A21" s="3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1"/>
      <c r="O21" s="19">
        <v>8160</v>
      </c>
      <c r="P21" s="14">
        <v>34.162399999999998</v>
      </c>
      <c r="Q21" s="52">
        <f t="shared" si="0"/>
        <v>9.4895555555555546</v>
      </c>
      <c r="R21" s="18">
        <v>9049</v>
      </c>
      <c r="S21" s="19">
        <v>37.887300000000003</v>
      </c>
      <c r="T21" s="52">
        <f t="shared" si="1"/>
        <v>10.52425</v>
      </c>
      <c r="U21" s="22"/>
      <c r="V21" s="19"/>
      <c r="W21" s="52">
        <f t="shared" si="2"/>
        <v>0</v>
      </c>
      <c r="X21" s="22"/>
      <c r="Y21" s="19"/>
      <c r="Z21" s="19"/>
      <c r="AA21" s="19"/>
      <c r="AB21" s="23"/>
      <c r="AC21" s="38">
        <v>89.274600000000007</v>
      </c>
      <c r="AD21" s="16">
        <f t="shared" si="3"/>
        <v>0</v>
      </c>
      <c r="AE21" s="17" t="str">
        <f t="shared" si="4"/>
        <v xml:space="preserve"> </v>
      </c>
      <c r="AF21" s="7"/>
      <c r="AG21" s="7"/>
      <c r="AH21" s="7"/>
    </row>
    <row r="22" spans="1:34" x14ac:dyDescent="0.25">
      <c r="A22" s="3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31"/>
      <c r="O22" s="19">
        <v>8160</v>
      </c>
      <c r="P22" s="14">
        <v>34.162399999999998</v>
      </c>
      <c r="Q22" s="52">
        <f t="shared" si="0"/>
        <v>9.4895555555555546</v>
      </c>
      <c r="R22" s="18">
        <v>9049</v>
      </c>
      <c r="S22" s="19">
        <v>37.887300000000003</v>
      </c>
      <c r="T22" s="52">
        <f t="shared" si="1"/>
        <v>10.52425</v>
      </c>
      <c r="U22" s="22"/>
      <c r="V22" s="19"/>
      <c r="W22" s="52">
        <f t="shared" si="2"/>
        <v>0</v>
      </c>
      <c r="X22" s="22"/>
      <c r="Y22" s="19"/>
      <c r="Z22" s="19"/>
      <c r="AA22" s="19"/>
      <c r="AB22" s="23"/>
      <c r="AC22" s="38">
        <v>100.91849999999999</v>
      </c>
      <c r="AD22" s="16">
        <f t="shared" si="3"/>
        <v>0</v>
      </c>
      <c r="AE22" s="17" t="str">
        <f t="shared" si="4"/>
        <v xml:space="preserve"> </v>
      </c>
      <c r="AF22" s="7"/>
      <c r="AG22" s="7"/>
      <c r="AH22" s="7"/>
    </row>
    <row r="23" spans="1:34" x14ac:dyDescent="0.25">
      <c r="A23" s="3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1"/>
      <c r="O23" s="19">
        <v>8160</v>
      </c>
      <c r="P23" s="14">
        <v>34.162399999999998</v>
      </c>
      <c r="Q23" s="52">
        <f t="shared" si="0"/>
        <v>9.4895555555555546</v>
      </c>
      <c r="R23" s="18">
        <v>9049</v>
      </c>
      <c r="S23" s="19">
        <v>37.887300000000003</v>
      </c>
      <c r="T23" s="52">
        <f t="shared" si="1"/>
        <v>10.52425</v>
      </c>
      <c r="U23" s="22"/>
      <c r="V23" s="19"/>
      <c r="W23" s="52">
        <f t="shared" si="2"/>
        <v>0</v>
      </c>
      <c r="X23" s="22"/>
      <c r="Y23" s="19"/>
      <c r="Z23" s="19"/>
      <c r="AA23" s="19"/>
      <c r="AB23" s="23"/>
      <c r="AC23" s="38">
        <v>118.1777</v>
      </c>
      <c r="AD23" s="16">
        <f t="shared" si="3"/>
        <v>0</v>
      </c>
      <c r="AE23" s="17" t="str">
        <f t="shared" si="4"/>
        <v xml:space="preserve"> </v>
      </c>
      <c r="AF23" s="7"/>
      <c r="AG23" s="7"/>
      <c r="AH23" s="7"/>
    </row>
    <row r="24" spans="1:34" x14ac:dyDescent="0.25">
      <c r="A24" s="31">
        <v>14</v>
      </c>
      <c r="B24" s="9">
        <v>96.395399999999995</v>
      </c>
      <c r="C24" s="9">
        <v>1.9327000000000001</v>
      </c>
      <c r="D24" s="9">
        <v>0.59509999999999996</v>
      </c>
      <c r="E24" s="9">
        <v>9.5299999999999996E-2</v>
      </c>
      <c r="F24" s="9">
        <v>9.0899999999999995E-2</v>
      </c>
      <c r="G24" s="9">
        <v>1.1999999999999999E-3</v>
      </c>
      <c r="H24" s="9">
        <v>1.8200000000000001E-2</v>
      </c>
      <c r="I24" s="9">
        <v>1.2500000000000001E-2</v>
      </c>
      <c r="J24" s="9">
        <v>1.21E-2</v>
      </c>
      <c r="K24" s="9">
        <v>6.0000000000000001E-3</v>
      </c>
      <c r="L24" s="9">
        <v>0.69430000000000003</v>
      </c>
      <c r="M24" s="9">
        <v>0.14630000000000001</v>
      </c>
      <c r="N24" s="31">
        <v>0.69610000000000005</v>
      </c>
      <c r="O24" s="18">
        <v>8158</v>
      </c>
      <c r="P24" s="19">
        <v>34.159999999999997</v>
      </c>
      <c r="Q24" s="52">
        <f t="shared" si="0"/>
        <v>9.4888888888888872</v>
      </c>
      <c r="R24" s="18">
        <v>9047</v>
      </c>
      <c r="S24" s="18">
        <v>37.880000000000003</v>
      </c>
      <c r="T24" s="52">
        <f t="shared" si="1"/>
        <v>10.522222222222222</v>
      </c>
      <c r="U24" s="22">
        <v>11901</v>
      </c>
      <c r="V24" s="19">
        <v>49.83</v>
      </c>
      <c r="W24" s="52">
        <f t="shared" si="2"/>
        <v>13.841666666666665</v>
      </c>
      <c r="X24" s="22">
        <v>-10.4</v>
      </c>
      <c r="Y24" s="19"/>
      <c r="Z24" s="42" t="s">
        <v>58</v>
      </c>
      <c r="AA24" s="42" t="s">
        <v>58</v>
      </c>
      <c r="AB24" s="54" t="s">
        <v>58</v>
      </c>
      <c r="AC24" s="38">
        <v>118.2899</v>
      </c>
      <c r="AD24" s="16">
        <f t="shared" si="3"/>
        <v>99.999999999999986</v>
      </c>
      <c r="AE24" s="17" t="str">
        <f t="shared" si="4"/>
        <v>ОК</v>
      </c>
      <c r="AF24" s="7"/>
      <c r="AG24" s="7"/>
      <c r="AH24" s="7"/>
    </row>
    <row r="25" spans="1:34" x14ac:dyDescent="0.25">
      <c r="A25" s="31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1"/>
      <c r="O25" s="18">
        <v>8158</v>
      </c>
      <c r="P25" s="19">
        <v>34.159999999999997</v>
      </c>
      <c r="Q25" s="52">
        <f t="shared" si="0"/>
        <v>9.4888888888888872</v>
      </c>
      <c r="R25" s="18">
        <v>9047</v>
      </c>
      <c r="S25" s="18">
        <v>37.880000000000003</v>
      </c>
      <c r="T25" s="52">
        <f t="shared" si="1"/>
        <v>10.522222222222222</v>
      </c>
      <c r="U25" s="22"/>
      <c r="V25" s="19"/>
      <c r="W25" s="52">
        <f t="shared" si="2"/>
        <v>0</v>
      </c>
      <c r="X25" s="22"/>
      <c r="Y25" s="19"/>
      <c r="Z25" s="19"/>
      <c r="AA25" s="19"/>
      <c r="AB25" s="23"/>
      <c r="AC25" s="38">
        <v>118.9902</v>
      </c>
      <c r="AD25" s="16">
        <f t="shared" si="3"/>
        <v>0</v>
      </c>
      <c r="AE25" s="17" t="str">
        <f t="shared" si="4"/>
        <v xml:space="preserve"> </v>
      </c>
      <c r="AF25" s="7"/>
      <c r="AG25" s="7"/>
      <c r="AH25" s="7"/>
    </row>
    <row r="26" spans="1:34" x14ac:dyDescent="0.25">
      <c r="A26" s="3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1"/>
      <c r="O26" s="18">
        <v>8158</v>
      </c>
      <c r="P26" s="19">
        <v>34.159999999999997</v>
      </c>
      <c r="Q26" s="52">
        <f t="shared" si="0"/>
        <v>9.4888888888888872</v>
      </c>
      <c r="R26" s="18">
        <v>9047</v>
      </c>
      <c r="S26" s="18">
        <v>37.880000000000003</v>
      </c>
      <c r="T26" s="52">
        <f t="shared" si="1"/>
        <v>10.522222222222222</v>
      </c>
      <c r="U26" s="22"/>
      <c r="V26" s="19"/>
      <c r="W26" s="52">
        <f t="shared" si="2"/>
        <v>0</v>
      </c>
      <c r="X26" s="22"/>
      <c r="Y26" s="19"/>
      <c r="Z26" s="19"/>
      <c r="AA26" s="19"/>
      <c r="AB26" s="23"/>
      <c r="AC26" s="38">
        <v>127.1292</v>
      </c>
      <c r="AD26" s="16">
        <f t="shared" si="3"/>
        <v>0</v>
      </c>
      <c r="AE26" s="17" t="str">
        <f t="shared" si="4"/>
        <v xml:space="preserve"> </v>
      </c>
      <c r="AF26" s="7"/>
      <c r="AG26" s="7"/>
      <c r="AH26" s="7"/>
    </row>
    <row r="27" spans="1:34" x14ac:dyDescent="0.25">
      <c r="A27" s="3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1"/>
      <c r="O27" s="18">
        <v>8158</v>
      </c>
      <c r="P27" s="19">
        <v>34.159999999999997</v>
      </c>
      <c r="Q27" s="52">
        <f t="shared" si="0"/>
        <v>9.4888888888888872</v>
      </c>
      <c r="R27" s="18">
        <v>9047</v>
      </c>
      <c r="S27" s="18">
        <v>37.880000000000003</v>
      </c>
      <c r="T27" s="52">
        <f t="shared" si="1"/>
        <v>10.522222222222222</v>
      </c>
      <c r="U27" s="22"/>
      <c r="V27" s="19"/>
      <c r="W27" s="52">
        <f t="shared" si="2"/>
        <v>0</v>
      </c>
      <c r="X27" s="22"/>
      <c r="Y27" s="19"/>
      <c r="Z27" s="19"/>
      <c r="AA27" s="19"/>
      <c r="AB27" s="23"/>
      <c r="AC27" s="38">
        <v>124.1692</v>
      </c>
      <c r="AD27" s="16">
        <f t="shared" si="3"/>
        <v>0</v>
      </c>
      <c r="AE27" s="17" t="str">
        <f t="shared" si="4"/>
        <v xml:space="preserve"> </v>
      </c>
      <c r="AF27" s="7"/>
      <c r="AG27" s="7"/>
      <c r="AH27" s="7"/>
    </row>
    <row r="28" spans="1:34" x14ac:dyDescent="0.25">
      <c r="A28" s="3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1"/>
      <c r="O28" s="18">
        <v>8158</v>
      </c>
      <c r="P28" s="19">
        <v>34.159999999999997</v>
      </c>
      <c r="Q28" s="52">
        <f t="shared" si="0"/>
        <v>9.4888888888888872</v>
      </c>
      <c r="R28" s="18">
        <v>9047</v>
      </c>
      <c r="S28" s="18">
        <v>37.880000000000003</v>
      </c>
      <c r="T28" s="52">
        <f t="shared" si="1"/>
        <v>10.522222222222222</v>
      </c>
      <c r="U28" s="22"/>
      <c r="V28" s="19"/>
      <c r="W28" s="52">
        <f t="shared" si="2"/>
        <v>0</v>
      </c>
      <c r="X28" s="22"/>
      <c r="Y28" s="19"/>
      <c r="Z28" s="19"/>
      <c r="AA28" s="19"/>
      <c r="AB28" s="23"/>
      <c r="AC28" s="38">
        <v>123.1591</v>
      </c>
      <c r="AD28" s="16">
        <f t="shared" si="3"/>
        <v>0</v>
      </c>
      <c r="AE28" s="17" t="str">
        <f t="shared" si="4"/>
        <v xml:space="preserve"> </v>
      </c>
      <c r="AF28" s="7"/>
      <c r="AG28" s="7"/>
      <c r="AH28" s="7"/>
    </row>
    <row r="29" spans="1:34" x14ac:dyDescent="0.25">
      <c r="A29" s="3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1"/>
      <c r="O29" s="18">
        <v>8158</v>
      </c>
      <c r="P29" s="19">
        <v>34.159999999999997</v>
      </c>
      <c r="Q29" s="52">
        <f t="shared" si="0"/>
        <v>9.4888888888888872</v>
      </c>
      <c r="R29" s="18">
        <v>9047</v>
      </c>
      <c r="S29" s="18">
        <v>37.880000000000003</v>
      </c>
      <c r="T29" s="52">
        <f t="shared" si="1"/>
        <v>10.522222222222222</v>
      </c>
      <c r="U29" s="22"/>
      <c r="V29" s="19"/>
      <c r="W29" s="52">
        <f t="shared" si="2"/>
        <v>0</v>
      </c>
      <c r="X29" s="22"/>
      <c r="Y29" s="19"/>
      <c r="Z29" s="19"/>
      <c r="AA29" s="19"/>
      <c r="AB29" s="23"/>
      <c r="AC29" s="38">
        <v>112.4388</v>
      </c>
      <c r="AD29" s="16">
        <f t="shared" si="3"/>
        <v>0</v>
      </c>
      <c r="AE29" s="17" t="str">
        <f t="shared" si="4"/>
        <v xml:space="preserve"> </v>
      </c>
      <c r="AF29" s="7"/>
      <c r="AG29" s="7"/>
      <c r="AH29" s="7"/>
    </row>
    <row r="30" spans="1:34" x14ac:dyDescent="0.25">
      <c r="A30" s="3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1"/>
      <c r="O30" s="18">
        <v>8158</v>
      </c>
      <c r="P30" s="19">
        <v>34.159999999999997</v>
      </c>
      <c r="Q30" s="52">
        <f t="shared" si="0"/>
        <v>9.4888888888888872</v>
      </c>
      <c r="R30" s="18">
        <v>9047</v>
      </c>
      <c r="S30" s="18">
        <v>37.880000000000003</v>
      </c>
      <c r="T30" s="52">
        <f t="shared" si="1"/>
        <v>10.522222222222222</v>
      </c>
      <c r="U30" s="22"/>
      <c r="V30" s="19"/>
      <c r="W30" s="52">
        <f t="shared" si="2"/>
        <v>0</v>
      </c>
      <c r="X30" s="22"/>
      <c r="Y30" s="19"/>
      <c r="Z30" s="19"/>
      <c r="AA30" s="19"/>
      <c r="AB30" s="23"/>
      <c r="AC30" s="38">
        <v>113.0873</v>
      </c>
      <c r="AD30" s="16">
        <f t="shared" si="3"/>
        <v>0</v>
      </c>
      <c r="AE30" s="17" t="str">
        <f t="shared" ref="AE30" si="5">IF(AD30=100,"ОК"," ")</f>
        <v xml:space="preserve"> </v>
      </c>
      <c r="AF30" s="7"/>
      <c r="AG30" s="7"/>
      <c r="AH30" s="7"/>
    </row>
    <row r="31" spans="1:34" x14ac:dyDescent="0.25">
      <c r="A31" s="3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1"/>
      <c r="O31" s="18">
        <v>8158</v>
      </c>
      <c r="P31" s="19">
        <v>34.159999999999997</v>
      </c>
      <c r="Q31" s="52">
        <f t="shared" si="0"/>
        <v>9.4888888888888872</v>
      </c>
      <c r="R31" s="18">
        <v>9047</v>
      </c>
      <c r="S31" s="18">
        <v>37.880000000000003</v>
      </c>
      <c r="T31" s="52">
        <f t="shared" si="1"/>
        <v>10.522222222222222</v>
      </c>
      <c r="U31" s="22"/>
      <c r="V31" s="19"/>
      <c r="W31" s="52">
        <f t="shared" si="2"/>
        <v>0</v>
      </c>
      <c r="X31" s="22"/>
      <c r="Y31" s="19"/>
      <c r="Z31" s="19"/>
      <c r="AA31" s="19"/>
      <c r="AB31" s="23"/>
      <c r="AC31" s="38">
        <v>115.8537</v>
      </c>
      <c r="AD31" s="16">
        <f t="shared" si="3"/>
        <v>0</v>
      </c>
      <c r="AE31" s="17" t="str">
        <f t="shared" si="4"/>
        <v xml:space="preserve"> </v>
      </c>
      <c r="AF31" s="7"/>
      <c r="AG31" s="7"/>
      <c r="AH31" s="7"/>
    </row>
    <row r="32" spans="1:34" x14ac:dyDescent="0.25">
      <c r="A32" s="31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1"/>
      <c r="O32" s="18">
        <v>8158</v>
      </c>
      <c r="P32" s="19">
        <v>34.159999999999997</v>
      </c>
      <c r="Q32" s="52">
        <f t="shared" si="0"/>
        <v>9.4888888888888872</v>
      </c>
      <c r="R32" s="18">
        <v>9047</v>
      </c>
      <c r="S32" s="18">
        <v>37.880000000000003</v>
      </c>
      <c r="T32" s="52">
        <f t="shared" si="1"/>
        <v>10.522222222222222</v>
      </c>
      <c r="U32" s="22"/>
      <c r="V32" s="19"/>
      <c r="W32" s="52">
        <f t="shared" si="2"/>
        <v>0</v>
      </c>
      <c r="X32" s="22"/>
      <c r="Y32" s="19"/>
      <c r="Z32" s="19"/>
      <c r="AA32" s="19"/>
      <c r="AB32" s="23"/>
      <c r="AC32" s="38">
        <v>117.21980000000001</v>
      </c>
      <c r="AD32" s="16">
        <f t="shared" si="3"/>
        <v>0</v>
      </c>
      <c r="AE32" s="17" t="str">
        <f t="shared" si="4"/>
        <v xml:space="preserve"> </v>
      </c>
      <c r="AF32" s="7"/>
      <c r="AG32" s="7"/>
      <c r="AH32" s="7"/>
    </row>
    <row r="33" spans="1:34" x14ac:dyDescent="0.25">
      <c r="A33" s="3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1"/>
      <c r="O33" s="18">
        <v>8158</v>
      </c>
      <c r="P33" s="19">
        <v>34.159999999999997</v>
      </c>
      <c r="Q33" s="52">
        <f t="shared" si="0"/>
        <v>9.4888888888888872</v>
      </c>
      <c r="R33" s="18">
        <v>9047</v>
      </c>
      <c r="S33" s="18">
        <v>37.880000000000003</v>
      </c>
      <c r="T33" s="52">
        <f t="shared" si="1"/>
        <v>10.522222222222222</v>
      </c>
      <c r="U33" s="22"/>
      <c r="V33" s="19"/>
      <c r="W33" s="52">
        <f t="shared" si="2"/>
        <v>0</v>
      </c>
      <c r="X33" s="22"/>
      <c r="Y33" s="19"/>
      <c r="Z33" s="19"/>
      <c r="AA33" s="19"/>
      <c r="AB33" s="23"/>
      <c r="AC33" s="38">
        <v>116.03570000000001</v>
      </c>
      <c r="AD33" s="16">
        <f>SUM(B33:M33)+$K$42+$N$42</f>
        <v>0</v>
      </c>
      <c r="AE33" s="17" t="str">
        <f>IF(AD33=100,"ОК"," ")</f>
        <v xml:space="preserve"> </v>
      </c>
      <c r="AF33" s="7"/>
      <c r="AG33" s="7"/>
      <c r="AH33" s="7"/>
    </row>
    <row r="34" spans="1:34" x14ac:dyDescent="0.25">
      <c r="A34" s="3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1"/>
      <c r="O34" s="18">
        <v>8158</v>
      </c>
      <c r="P34" s="19">
        <v>34.159999999999997</v>
      </c>
      <c r="Q34" s="52">
        <f t="shared" si="0"/>
        <v>9.4888888888888872</v>
      </c>
      <c r="R34" s="18">
        <v>9047</v>
      </c>
      <c r="S34" s="18">
        <v>37.880000000000003</v>
      </c>
      <c r="T34" s="52">
        <f t="shared" si="1"/>
        <v>10.522222222222222</v>
      </c>
      <c r="U34" s="22"/>
      <c r="V34" s="19"/>
      <c r="W34" s="52">
        <f t="shared" si="2"/>
        <v>0</v>
      </c>
      <c r="X34" s="48"/>
      <c r="Y34" s="19"/>
      <c r="Z34" s="42"/>
      <c r="AA34" s="42"/>
      <c r="AB34" s="42"/>
      <c r="AC34" s="38">
        <v>113.1596</v>
      </c>
      <c r="AD34" s="16">
        <f t="shared" si="3"/>
        <v>0</v>
      </c>
      <c r="AE34" s="17" t="str">
        <f t="shared" si="4"/>
        <v xml:space="preserve"> </v>
      </c>
      <c r="AF34" s="7"/>
      <c r="AG34" s="7"/>
      <c r="AH34" s="7"/>
    </row>
    <row r="35" spans="1:34" x14ac:dyDescent="0.25">
      <c r="A35" s="3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1"/>
      <c r="O35" s="18">
        <v>8158</v>
      </c>
      <c r="P35" s="19">
        <v>34.159999999999997</v>
      </c>
      <c r="Q35" s="52">
        <f t="shared" si="0"/>
        <v>9.4888888888888872</v>
      </c>
      <c r="R35" s="18">
        <v>9047</v>
      </c>
      <c r="S35" s="18">
        <v>37.880000000000003</v>
      </c>
      <c r="T35" s="52">
        <f t="shared" si="1"/>
        <v>10.522222222222222</v>
      </c>
      <c r="U35" s="22"/>
      <c r="V35" s="19"/>
      <c r="W35" s="52">
        <f t="shared" si="2"/>
        <v>0</v>
      </c>
      <c r="X35" s="22"/>
      <c r="Y35" s="19"/>
      <c r="Z35" s="19"/>
      <c r="AA35" s="19"/>
      <c r="AB35" s="23"/>
      <c r="AC35" s="38">
        <v>108.8535</v>
      </c>
      <c r="AD35" s="16">
        <f t="shared" si="3"/>
        <v>0</v>
      </c>
      <c r="AE35" s="17" t="str">
        <f t="shared" si="4"/>
        <v xml:space="preserve"> </v>
      </c>
      <c r="AF35" s="7"/>
      <c r="AG35" s="7"/>
      <c r="AH35" s="7"/>
    </row>
    <row r="36" spans="1:34" x14ac:dyDescent="0.25">
      <c r="A36" s="3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31"/>
      <c r="O36" s="18">
        <v>8158</v>
      </c>
      <c r="P36" s="19">
        <v>34.159999999999997</v>
      </c>
      <c r="Q36" s="52">
        <f t="shared" si="0"/>
        <v>9.4888888888888872</v>
      </c>
      <c r="R36" s="18">
        <v>9047</v>
      </c>
      <c r="S36" s="18">
        <v>37.880000000000003</v>
      </c>
      <c r="T36" s="52">
        <f t="shared" si="1"/>
        <v>10.522222222222222</v>
      </c>
      <c r="U36" s="22"/>
      <c r="V36" s="19"/>
      <c r="W36" s="52">
        <f t="shared" si="2"/>
        <v>0</v>
      </c>
      <c r="X36" s="22"/>
      <c r="Y36" s="19"/>
      <c r="Z36" s="19"/>
      <c r="AA36" s="19"/>
      <c r="AB36" s="23"/>
      <c r="AC36" s="38">
        <v>104.7726</v>
      </c>
      <c r="AD36" s="16">
        <f t="shared" si="3"/>
        <v>0</v>
      </c>
      <c r="AE36" s="17" t="str">
        <f t="shared" si="4"/>
        <v xml:space="preserve"> </v>
      </c>
      <c r="AF36" s="7"/>
      <c r="AG36" s="7"/>
      <c r="AH36" s="7"/>
    </row>
    <row r="37" spans="1:34" x14ac:dyDescent="0.25">
      <c r="A37" s="3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1"/>
      <c r="O37" s="18">
        <v>8158</v>
      </c>
      <c r="P37" s="19">
        <v>34.159999999999997</v>
      </c>
      <c r="Q37" s="52">
        <f t="shared" si="0"/>
        <v>9.4888888888888872</v>
      </c>
      <c r="R37" s="18">
        <v>9047</v>
      </c>
      <c r="S37" s="18">
        <v>37.880000000000003</v>
      </c>
      <c r="T37" s="52">
        <f t="shared" si="1"/>
        <v>10.522222222222222</v>
      </c>
      <c r="U37" s="22"/>
      <c r="V37" s="19"/>
      <c r="W37" s="52">
        <f t="shared" si="2"/>
        <v>0</v>
      </c>
      <c r="X37" s="22"/>
      <c r="Y37" s="19"/>
      <c r="Z37" s="19"/>
      <c r="AA37" s="19"/>
      <c r="AB37" s="23"/>
      <c r="AC37" s="38">
        <v>101.38639999999999</v>
      </c>
      <c r="AD37" s="16">
        <f t="shared" si="3"/>
        <v>0</v>
      </c>
      <c r="AE37" s="17" t="str">
        <f t="shared" si="4"/>
        <v xml:space="preserve"> </v>
      </c>
      <c r="AF37" s="7"/>
      <c r="AG37" s="7"/>
      <c r="AH37" s="7"/>
    </row>
    <row r="38" spans="1:34" x14ac:dyDescent="0.25">
      <c r="A38" s="31">
        <v>28</v>
      </c>
      <c r="B38" s="9">
        <v>95.357399999999998</v>
      </c>
      <c r="C38" s="9">
        <v>2.6282999999999999</v>
      </c>
      <c r="D38" s="9">
        <v>0.85289999999999999</v>
      </c>
      <c r="E38" s="9">
        <v>0.13880000000000001</v>
      </c>
      <c r="F38" s="9">
        <v>0.1323</v>
      </c>
      <c r="G38" s="9">
        <v>1.4E-3</v>
      </c>
      <c r="H38" s="9">
        <v>2.6499999999999999E-2</v>
      </c>
      <c r="I38" s="9">
        <v>1.7899999999999999E-2</v>
      </c>
      <c r="J38" s="9">
        <v>1.5699999999999999E-2</v>
      </c>
      <c r="K38" s="9">
        <v>6.1999999999999998E-3</v>
      </c>
      <c r="L38" s="9">
        <v>0.63849999999999996</v>
      </c>
      <c r="M38" s="9">
        <v>0.184</v>
      </c>
      <c r="N38" s="31">
        <v>0.70530000000000004</v>
      </c>
      <c r="O38" s="18">
        <v>8255</v>
      </c>
      <c r="P38" s="19">
        <v>34.56</v>
      </c>
      <c r="Q38" s="52">
        <f t="shared" si="0"/>
        <v>9.6</v>
      </c>
      <c r="R38" s="18">
        <v>9152</v>
      </c>
      <c r="S38" s="19">
        <v>38.32</v>
      </c>
      <c r="T38" s="52">
        <f t="shared" si="1"/>
        <v>10.644444444444444</v>
      </c>
      <c r="U38" s="22">
        <v>11959</v>
      </c>
      <c r="V38" s="19">
        <v>50.07</v>
      </c>
      <c r="W38" s="52">
        <f t="shared" si="2"/>
        <v>13.908333333333333</v>
      </c>
      <c r="X38" s="22"/>
      <c r="Y38" s="19"/>
      <c r="Z38" s="19"/>
      <c r="AA38" s="19"/>
      <c r="AB38" s="23"/>
      <c r="AC38" s="38">
        <v>105.6878</v>
      </c>
      <c r="AD38" s="16">
        <f t="shared" si="3"/>
        <v>99.999899999999997</v>
      </c>
      <c r="AE38" s="17" t="str">
        <f t="shared" si="4"/>
        <v xml:space="preserve"> </v>
      </c>
      <c r="AF38" s="7"/>
      <c r="AG38" s="7"/>
      <c r="AH38" s="7"/>
    </row>
    <row r="39" spans="1:34" x14ac:dyDescent="0.25">
      <c r="A39" s="31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31"/>
      <c r="O39" s="18">
        <v>8255</v>
      </c>
      <c r="P39" s="19">
        <v>34.56</v>
      </c>
      <c r="Q39" s="52">
        <f t="shared" si="0"/>
        <v>9.6</v>
      </c>
      <c r="R39" s="18">
        <v>9152</v>
      </c>
      <c r="S39" s="19">
        <v>38.32</v>
      </c>
      <c r="T39" s="52">
        <f t="shared" si="1"/>
        <v>10.644444444444444</v>
      </c>
      <c r="U39" s="22"/>
      <c r="V39" s="19"/>
      <c r="W39" s="52">
        <f t="shared" si="2"/>
        <v>0</v>
      </c>
      <c r="X39" s="22"/>
      <c r="Y39" s="19"/>
      <c r="Z39" s="19"/>
      <c r="AA39" s="19"/>
      <c r="AB39" s="23"/>
      <c r="AC39" s="38">
        <v>111.44280000000001</v>
      </c>
      <c r="AD39" s="16">
        <f t="shared" si="3"/>
        <v>0</v>
      </c>
      <c r="AE39" s="17" t="str">
        <f t="shared" si="4"/>
        <v xml:space="preserve"> </v>
      </c>
      <c r="AF39" s="7"/>
      <c r="AG39" s="7"/>
      <c r="AH39" s="7"/>
    </row>
    <row r="40" spans="1:34" x14ac:dyDescent="0.25">
      <c r="A40" s="31">
        <v>30</v>
      </c>
      <c r="B40" s="36"/>
      <c r="C40" s="9"/>
      <c r="D40" s="9"/>
      <c r="E40" s="9"/>
      <c r="F40" s="9"/>
      <c r="G40" s="9"/>
      <c r="H40" s="9"/>
      <c r="I40" s="9"/>
      <c r="J40" s="9"/>
      <c r="K40" s="9"/>
      <c r="L40" s="9"/>
      <c r="M40" s="33"/>
      <c r="N40" s="31"/>
      <c r="O40" s="18">
        <v>8255</v>
      </c>
      <c r="P40" s="19">
        <v>34.56</v>
      </c>
      <c r="Q40" s="52">
        <f t="shared" si="0"/>
        <v>9.6</v>
      </c>
      <c r="R40" s="18">
        <v>9152</v>
      </c>
      <c r="S40" s="19">
        <v>38.32</v>
      </c>
      <c r="T40" s="52">
        <f t="shared" si="1"/>
        <v>10.644444444444444</v>
      </c>
      <c r="U40" s="22"/>
      <c r="V40" s="19"/>
      <c r="W40" s="52">
        <f t="shared" si="2"/>
        <v>0</v>
      </c>
      <c r="X40" s="22"/>
      <c r="Y40" s="19"/>
      <c r="Z40" s="19"/>
      <c r="AA40" s="19"/>
      <c r="AB40" s="23"/>
      <c r="AC40" s="38">
        <v>118.21850000000001</v>
      </c>
      <c r="AD40" s="16">
        <f t="shared" si="3"/>
        <v>0</v>
      </c>
      <c r="AE40" s="17" t="str">
        <f t="shared" si="4"/>
        <v xml:space="preserve"> </v>
      </c>
      <c r="AF40" s="7"/>
      <c r="AG40" s="7"/>
      <c r="AH40" s="7"/>
    </row>
    <row r="41" spans="1:34" ht="15.75" thickBot="1" x14ac:dyDescent="0.3">
      <c r="A41" s="32">
        <v>31</v>
      </c>
      <c r="B41" s="3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27"/>
      <c r="P41" s="25"/>
      <c r="Q41" s="52">
        <f t="shared" si="0"/>
        <v>0</v>
      </c>
      <c r="R41" s="27"/>
      <c r="S41" s="25"/>
      <c r="T41" s="52">
        <f t="shared" si="1"/>
        <v>0</v>
      </c>
      <c r="U41" s="24"/>
      <c r="V41" s="25"/>
      <c r="W41" s="52">
        <f t="shared" si="2"/>
        <v>0</v>
      </c>
      <c r="X41" s="24"/>
      <c r="Y41" s="25"/>
      <c r="Z41" s="25"/>
      <c r="AA41" s="25"/>
      <c r="AB41" s="26"/>
      <c r="AC41" s="39">
        <v>114.7239</v>
      </c>
      <c r="AD41" s="16">
        <f t="shared" si="3"/>
        <v>0</v>
      </c>
      <c r="AE41" s="17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94" t="s">
        <v>18</v>
      </c>
      <c r="B42" s="94"/>
      <c r="C42" s="94"/>
      <c r="D42" s="94"/>
      <c r="E42" s="94"/>
      <c r="F42" s="94"/>
      <c r="G42" s="94"/>
      <c r="H42" s="95"/>
      <c r="I42" s="92" t="s">
        <v>16</v>
      </c>
      <c r="J42" s="93"/>
      <c r="K42" s="40">
        <v>0</v>
      </c>
      <c r="L42" s="90" t="s">
        <v>17</v>
      </c>
      <c r="M42" s="91"/>
      <c r="N42" s="41">
        <v>0</v>
      </c>
      <c r="O42" s="83">
        <v>8169</v>
      </c>
      <c r="P42" s="81">
        <v>34.200000000000003</v>
      </c>
      <c r="Q42" s="106">
        <v>9.5</v>
      </c>
      <c r="R42" s="81">
        <v>9059</v>
      </c>
      <c r="S42" s="81">
        <v>37.93</v>
      </c>
      <c r="T42" s="106">
        <v>10.54</v>
      </c>
      <c r="U42" s="20"/>
      <c r="V42" s="8"/>
      <c r="W42" s="8"/>
      <c r="X42" s="8"/>
      <c r="Y42" s="8"/>
      <c r="Z42" s="8"/>
      <c r="AA42" s="8"/>
      <c r="AB42" s="8"/>
      <c r="AC42" s="8"/>
      <c r="AD42" s="16"/>
      <c r="AE42" s="17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5" t="s">
        <v>3</v>
      </c>
      <c r="I43" s="86"/>
      <c r="J43" s="86"/>
      <c r="K43" s="86"/>
      <c r="L43" s="86"/>
      <c r="M43" s="86"/>
      <c r="N43" s="87"/>
      <c r="O43" s="84"/>
      <c r="P43" s="82"/>
      <c r="Q43" s="107"/>
      <c r="R43" s="82"/>
      <c r="S43" s="82"/>
      <c r="T43" s="107"/>
      <c r="U43" s="55" t="s">
        <v>57</v>
      </c>
      <c r="V43" s="56"/>
      <c r="W43" s="56"/>
      <c r="X43" s="56"/>
      <c r="Y43" s="56"/>
      <c r="Z43" s="56"/>
      <c r="AA43" s="56"/>
      <c r="AB43" s="57"/>
      <c r="AC43" s="53">
        <v>3483.0529999999999</v>
      </c>
    </row>
    <row r="44" spans="1:34" ht="4.5" customHeight="1" x14ac:dyDescent="0.25"/>
    <row r="45" spans="1:34" x14ac:dyDescent="0.25">
      <c r="B45" s="43" t="s">
        <v>46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 t="s">
        <v>43</v>
      </c>
      <c r="O45" s="44"/>
      <c r="P45" s="44"/>
      <c r="Q45" s="44"/>
      <c r="R45" s="44"/>
      <c r="S45" s="44"/>
      <c r="T45" s="44"/>
      <c r="U45" s="44"/>
      <c r="V45" s="45">
        <v>42738</v>
      </c>
    </row>
    <row r="46" spans="1:34" x14ac:dyDescent="0.25">
      <c r="D46" s="6"/>
      <c r="O46" s="46" t="s">
        <v>47</v>
      </c>
      <c r="P46" s="47"/>
      <c r="Q46" s="47"/>
      <c r="R46" s="46" t="s">
        <v>48</v>
      </c>
      <c r="S46" s="47"/>
      <c r="T46" s="47"/>
      <c r="U46" s="47"/>
      <c r="V46" s="46" t="s">
        <v>49</v>
      </c>
    </row>
    <row r="47" spans="1:34" x14ac:dyDescent="0.25">
      <c r="B47" s="43" t="s">
        <v>50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 t="s">
        <v>51</v>
      </c>
      <c r="O47" s="44"/>
      <c r="P47" s="44"/>
      <c r="Q47" s="44"/>
      <c r="R47" s="44"/>
      <c r="S47" s="44"/>
      <c r="T47" s="44"/>
      <c r="U47" s="44"/>
      <c r="V47" s="45">
        <v>42738</v>
      </c>
    </row>
    <row r="48" spans="1:34" x14ac:dyDescent="0.25">
      <c r="E48" s="6"/>
      <c r="O48" s="46" t="s">
        <v>47</v>
      </c>
      <c r="P48" s="47"/>
      <c r="Q48" s="47"/>
      <c r="R48" s="46" t="s">
        <v>48</v>
      </c>
      <c r="S48" s="47"/>
      <c r="T48" s="47"/>
      <c r="U48" s="47"/>
      <c r="V48" s="46" t="s">
        <v>49</v>
      </c>
    </row>
    <row r="49" spans="2:22" x14ac:dyDescent="0.25">
      <c r="B49" s="43" t="s">
        <v>52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 t="s">
        <v>53</v>
      </c>
      <c r="O49" s="44"/>
      <c r="P49" s="44"/>
      <c r="Q49" s="44"/>
      <c r="R49" s="44"/>
      <c r="S49" s="44"/>
      <c r="T49" s="44"/>
      <c r="U49" s="44"/>
      <c r="V49" s="45">
        <v>42738</v>
      </c>
    </row>
    <row r="50" spans="2:22" x14ac:dyDescent="0.25">
      <c r="E50" s="6"/>
      <c r="O50" s="46" t="s">
        <v>47</v>
      </c>
      <c r="P50" s="47"/>
      <c r="Q50" s="47"/>
      <c r="R50" s="46" t="s">
        <v>48</v>
      </c>
      <c r="S50" s="47"/>
      <c r="T50" s="47"/>
      <c r="U50" s="47"/>
      <c r="V50" s="46" t="s">
        <v>49</v>
      </c>
    </row>
  </sheetData>
  <mergeCells count="42"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U43:AB43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Ильницкая Галина Алексеевна</cp:lastModifiedBy>
  <cp:lastPrinted>2017-01-04T09:16:30Z</cp:lastPrinted>
  <dcterms:created xsi:type="dcterms:W3CDTF">2016-10-07T07:24:19Z</dcterms:created>
  <dcterms:modified xsi:type="dcterms:W3CDTF">2017-01-04T10:54:54Z</dcterms:modified>
</cp:coreProperties>
</file>