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ВВГ 11.16" sheetId="1" r:id="rId1"/>
  </sheets>
  <calcPr calcId="145621"/>
</workbook>
</file>

<file path=xl/calcChain.xml><?xml version="1.0" encoding="utf-8"?>
<calcChain xmlns="http://schemas.openxmlformats.org/spreadsheetml/2006/main">
  <c r="AC42" i="1" l="1"/>
  <c r="T42" i="1" l="1"/>
  <c r="S42" i="1"/>
  <c r="R42" i="1"/>
  <c r="Q42" i="1"/>
  <c r="P42" i="1"/>
  <c r="O42" i="1"/>
  <c r="AD41" i="1"/>
  <c r="AE41" i="1" s="1"/>
  <c r="AD40" i="1"/>
  <c r="AE40" i="1" s="1"/>
  <c r="AE39" i="1"/>
  <c r="AD39" i="1"/>
  <c r="AD38" i="1"/>
  <c r="AE38" i="1" s="1"/>
  <c r="AE37" i="1"/>
  <c r="AD37" i="1"/>
  <c r="AD36" i="1"/>
  <c r="AE36" i="1" s="1"/>
  <c r="AE35" i="1"/>
  <c r="AD35" i="1"/>
  <c r="AD34" i="1"/>
  <c r="AE34" i="1" s="1"/>
  <c r="AE33" i="1"/>
  <c r="AD33" i="1"/>
  <c r="AD32" i="1"/>
  <c r="AE32" i="1" s="1"/>
  <c r="AE31" i="1"/>
  <c r="AD31" i="1"/>
  <c r="AD30" i="1"/>
  <c r="AE30" i="1" s="1"/>
  <c r="AE29" i="1"/>
  <c r="AD29" i="1"/>
  <c r="AD28" i="1"/>
  <c r="AE28" i="1" s="1"/>
  <c r="AE27" i="1"/>
  <c r="AD27" i="1"/>
  <c r="AD26" i="1"/>
  <c r="AE26" i="1" s="1"/>
  <c r="AE25" i="1"/>
  <c r="AD25" i="1"/>
  <c r="AD24" i="1"/>
  <c r="AE24" i="1" s="1"/>
  <c r="AE23" i="1"/>
  <c r="AD23" i="1"/>
  <c r="AD22" i="1"/>
  <c r="AE22" i="1" s="1"/>
  <c r="AE21" i="1"/>
  <c r="AD21" i="1"/>
  <c r="AD20" i="1"/>
  <c r="AE20" i="1" s="1"/>
  <c r="AE19" i="1"/>
  <c r="AD19" i="1"/>
  <c r="AD18" i="1"/>
  <c r="AE18" i="1" s="1"/>
  <c r="AE17" i="1"/>
  <c r="AD17" i="1"/>
  <c r="AD16" i="1"/>
  <c r="AE16" i="1" s="1"/>
  <c r="AE15" i="1"/>
  <c r="AD15" i="1"/>
  <c r="AD14" i="1"/>
  <c r="AE14" i="1" s="1"/>
  <c r="AE13" i="1"/>
  <c r="AD13" i="1"/>
  <c r="AD12" i="1"/>
  <c r="AE12" i="1" s="1"/>
  <c r="AE11" i="1"/>
  <c r="AD11" i="1"/>
</calcChain>
</file>

<file path=xl/sharedStrings.xml><?xml version="1.0" encoding="utf-8"?>
<sst xmlns="http://schemas.openxmlformats.org/spreadsheetml/2006/main" count="62" uniqueCount="59">
  <si>
    <t>ПАТ "УКРТРАНСГАЗ"</t>
  </si>
  <si>
    <t xml:space="preserve">ПАСПОРТ ФІЗИКО-ХІМІЧНИХ ПОКАЗНИКІВ ПРИРОДНОГО ГАЗУ </t>
  </si>
  <si>
    <t>Філія "УМГ "ХАРКІВТРАНСГАЗ"</t>
  </si>
  <si>
    <t>переданогоУМГ "Харківтрансгаз" Харківським ЛВ УМГ та прийнятого УМГ "Київтрансгаз" Диканським ЛВ УМГ</t>
  </si>
  <si>
    <t>Кегичівський п/м Харківського  ЛВУМГ</t>
  </si>
  <si>
    <t>Вимірювальна хіміко-аналітична лабораторія</t>
  </si>
  <si>
    <r>
      <t xml:space="preserve">Свідоцтво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чинне до 16.12.2017</t>
    </r>
    <r>
      <rPr>
        <b/>
        <sz val="8"/>
        <rFont val="Arial"/>
        <family val="2"/>
        <charset val="204"/>
      </rPr>
      <t xml:space="preserve"> р.</t>
    </r>
  </si>
  <si>
    <t>за період з 01.11.2016р. по 30.11.2016р.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</si>
  <si>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</si>
  <si>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</si>
  <si>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</si>
  <si>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</si>
  <si>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</si>
  <si>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</si>
  <si>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</si>
  <si>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</si>
  <si>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</si>
  <si>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</si>
  <si>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</si>
  <si>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</si>
  <si>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</si>
  <si>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</si>
  <si>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</si>
  <si>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</si>
  <si>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</si>
  <si>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</si>
  <si>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</si>
  <si>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</si>
  <si>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</si>
  <si>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</si>
  <si>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</si>
  <si>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</si>
  <si>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</si>
  <si>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</si>
  <si>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</si>
  <si>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</si>
  <si>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</si>
  <si>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</si>
  <si>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</si>
  <si>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</si>
  <si>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</si>
  <si>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до 0.0003</t>
  </si>
  <si>
    <t>до 0.0001</t>
  </si>
  <si>
    <t>відсутні</t>
  </si>
  <si>
    <t>до 0.0002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</si>
  <si>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</si>
  <si>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</si>
  <si>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</si>
  <si>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</si>
  <si>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Завідувач лабораторії</t>
  </si>
  <si>
    <t xml:space="preserve">   Гусєва С.В.</t>
  </si>
  <si>
    <r>
      <t xml:space="preserve">           </t>
    </r>
    <r>
      <rPr>
        <sz val="11"/>
        <color theme="1"/>
        <rFont val="Times New Roman"/>
        <family val="1"/>
        <charset val="204"/>
      </rPr>
      <t>01.12.2016</t>
    </r>
  </si>
  <si>
    <t xml:space="preserve">Інженер з метрології дільниці служби ГВ та М </t>
  </si>
  <si>
    <t>Саєнко А.М</t>
  </si>
  <si>
    <t>Всього* :</t>
  </si>
  <si>
    <t>Заступник начальника Харківського ЛВУМГ                                                              Панасюк А.М.                                                                       01.12.2016</t>
  </si>
  <si>
    <t>маршрут № 622</t>
  </si>
  <si>
    <t xml:space="preserve">відібраного на Кегичівському ПВВГ      </t>
  </si>
  <si>
    <t xml:space="preserve"> з  газопроводу "Союз"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</si>
</sst>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Border="1"/>
    <xf numFmtId="165" fontId="0" fillId="0" borderId="0" xfId="0" applyNumberFormat="1"/>
    <xf numFmtId="0" fontId="9" fillId="0" borderId="0" xfId="0" applyFont="1" applyAlignment="1">
      <alignment horizontal="center"/>
    </xf>
    <xf numFmtId="2" fontId="0" fillId="0" borderId="0" xfId="0" applyNumberFormat="1" applyProtection="1"/>
    <xf numFmtId="2" fontId="0" fillId="0" borderId="0" xfId="0" applyNumberFormat="1" applyProtection="1">
      <protection locked="0"/>
    </xf>
    <xf numFmtId="0" fontId="0" fillId="0" borderId="34" xfId="0" applyBorder="1"/>
    <xf numFmtId="165" fontId="3" fillId="0" borderId="26" xfId="0" applyNumberFormat="1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1" fillId="0" borderId="32" xfId="0" applyFont="1" applyBorder="1" applyAlignment="1">
      <alignment horizontal="center" vertical="top" wrapText="1"/>
    </xf>
    <xf numFmtId="0" fontId="0" fillId="0" borderId="17" xfId="0" applyBorder="1"/>
    <xf numFmtId="0" fontId="0" fillId="0" borderId="8" xfId="0" applyBorder="1"/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/>
    <xf numFmtId="0" fontId="3" fillId="0" borderId="36" xfId="0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Border="1" applyProtection="1">
      <protection locked="0"/>
    </xf>
    <xf numFmtId="164" fontId="13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43" xfId="0" applyFont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65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A37" workbookViewId="0">
      <selection sqref="A1:AC50"/>
    </sheetView>
  </sheetViews>
  <sheetFormatPr defaultRowHeight="15" x14ac:dyDescent="0.25"/>
  <cols>
    <col min="1" max="1" width="4.85546875" style="3" customWidth="1"/>
    <col min="2" max="2" width="7.28515625" style="3" customWidth="1"/>
    <col min="3" max="13" width="6.140625" style="3" customWidth="1"/>
    <col min="14" max="14" width="7.140625" style="3" customWidth="1"/>
    <col min="15" max="19" width="6.140625" style="3" customWidth="1"/>
    <col min="20" max="20" width="5.7109375" style="3" customWidth="1"/>
    <col min="21" max="21" width="7" style="3" customWidth="1"/>
    <col min="22" max="23" width="6.140625" style="3" customWidth="1"/>
    <col min="24" max="25" width="6" style="3" customWidth="1"/>
    <col min="26" max="28" width="6.140625" style="3" customWidth="1"/>
    <col min="29" max="29" width="9.855468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M1" s="4" t="s">
        <v>1</v>
      </c>
    </row>
    <row r="2" spans="1:34" x14ac:dyDescent="0.25">
      <c r="A2" s="1" t="s">
        <v>2</v>
      </c>
      <c r="B2" s="2"/>
      <c r="C2" s="5"/>
      <c r="D2" s="2"/>
      <c r="F2" s="2"/>
      <c r="G2" s="2"/>
      <c r="H2" s="2"/>
      <c r="I2" s="2"/>
      <c r="J2" s="2"/>
      <c r="K2" s="6" t="s">
        <v>3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D2" s="4"/>
      <c r="AE2" s="4"/>
    </row>
    <row r="3" spans="1:34" ht="13.5" customHeight="1" x14ac:dyDescent="0.25">
      <c r="A3" s="1" t="s">
        <v>4</v>
      </c>
      <c r="C3" s="6"/>
      <c r="F3" s="2"/>
      <c r="G3" s="2"/>
      <c r="H3" s="2"/>
      <c r="I3" s="2"/>
      <c r="J3" s="2"/>
      <c r="K3" s="8" t="s">
        <v>57</v>
      </c>
      <c r="Z3" s="7"/>
      <c r="AB3" s="4" t="s">
        <v>56</v>
      </c>
      <c r="AC3" s="4"/>
    </row>
    <row r="4" spans="1:34" x14ac:dyDescent="0.25">
      <c r="A4" s="9" t="s">
        <v>5</v>
      </c>
      <c r="G4" s="2"/>
      <c r="H4" s="2"/>
      <c r="I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4" x14ac:dyDescent="0.25">
      <c r="A5" s="9" t="s">
        <v>6</v>
      </c>
      <c r="F5" s="2"/>
      <c r="G5" s="2"/>
      <c r="H5" s="2"/>
      <c r="K5" s="6"/>
      <c r="M5" s="7"/>
      <c r="N5" s="3" t="s">
        <v>58</v>
      </c>
      <c r="O5" s="7"/>
      <c r="P5" s="7"/>
      <c r="Q5" s="7"/>
      <c r="R5" s="7"/>
      <c r="S5" s="7"/>
      <c r="V5" s="7"/>
      <c r="W5" s="6" t="s">
        <v>7</v>
      </c>
      <c r="X5" s="7"/>
      <c r="Y5" s="7"/>
      <c r="Z5" s="7"/>
    </row>
    <row r="6" spans="1:34" ht="5.25" customHeight="1" thickBot="1" x14ac:dyDescent="0.3"/>
    <row r="7" spans="1:34" ht="26.25" customHeight="1" thickBot="1" x14ac:dyDescent="0.3">
      <c r="A7" s="90" t="s">
        <v>8</v>
      </c>
      <c r="B7" s="97" t="s">
        <v>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97" t="s">
        <v>10</v>
      </c>
      <c r="O7" s="103"/>
      <c r="P7" s="103"/>
      <c r="Q7" s="103"/>
      <c r="R7" s="103"/>
      <c r="S7" s="103"/>
      <c r="T7" s="103"/>
      <c r="U7" s="103"/>
      <c r="V7" s="103"/>
      <c r="W7" s="104"/>
      <c r="X7" s="105" t="s">
        <v>11</v>
      </c>
      <c r="Y7" s="107" t="s">
        <v>12</v>
      </c>
      <c r="Z7" s="88" t="s">
        <v>13</v>
      </c>
      <c r="AA7" s="88" t="s">
        <v>14</v>
      </c>
      <c r="AB7" s="84" t="s">
        <v>15</v>
      </c>
      <c r="AC7" s="90" t="s">
        <v>16</v>
      </c>
    </row>
    <row r="8" spans="1:34" ht="16.5" customHeight="1" thickBot="1" x14ac:dyDescent="0.3">
      <c r="A8" s="96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93" t="s">
        <v>17</v>
      </c>
      <c r="O8" s="10" t="s">
        <v>18</v>
      </c>
      <c r="P8" s="10"/>
      <c r="Q8" s="10"/>
      <c r="R8" s="10"/>
      <c r="S8" s="10"/>
      <c r="T8" s="10"/>
      <c r="U8" s="10"/>
      <c r="V8" s="10" t="s">
        <v>19</v>
      </c>
      <c r="W8" s="11"/>
      <c r="X8" s="106"/>
      <c r="Y8" s="108"/>
      <c r="Z8" s="89"/>
      <c r="AA8" s="89"/>
      <c r="AB8" s="85"/>
      <c r="AC8" s="91"/>
    </row>
    <row r="9" spans="1:34" ht="15" customHeight="1" x14ac:dyDescent="0.25">
      <c r="A9" s="96"/>
      <c r="B9" s="86" t="s">
        <v>20</v>
      </c>
      <c r="C9" s="66" t="s">
        <v>21</v>
      </c>
      <c r="D9" s="66" t="s">
        <v>22</v>
      </c>
      <c r="E9" s="66" t="s">
        <v>23</v>
      </c>
      <c r="F9" s="66" t="s">
        <v>24</v>
      </c>
      <c r="G9" s="66" t="s">
        <v>25</v>
      </c>
      <c r="H9" s="66" t="s">
        <v>26</v>
      </c>
      <c r="I9" s="66" t="s">
        <v>27</v>
      </c>
      <c r="J9" s="66" t="s">
        <v>28</v>
      </c>
      <c r="K9" s="66" t="s">
        <v>29</v>
      </c>
      <c r="L9" s="66" t="s">
        <v>30</v>
      </c>
      <c r="M9" s="68" t="s">
        <v>31</v>
      </c>
      <c r="N9" s="94"/>
      <c r="O9" s="80" t="s">
        <v>32</v>
      </c>
      <c r="P9" s="82" t="s">
        <v>33</v>
      </c>
      <c r="Q9" s="84" t="s">
        <v>34</v>
      </c>
      <c r="R9" s="86" t="s">
        <v>35</v>
      </c>
      <c r="S9" s="66" t="s">
        <v>36</v>
      </c>
      <c r="T9" s="68" t="s">
        <v>37</v>
      </c>
      <c r="U9" s="70" t="s">
        <v>38</v>
      </c>
      <c r="V9" s="66" t="s">
        <v>39</v>
      </c>
      <c r="W9" s="68" t="s">
        <v>40</v>
      </c>
      <c r="X9" s="106"/>
      <c r="Y9" s="108"/>
      <c r="Z9" s="89"/>
      <c r="AA9" s="89"/>
      <c r="AB9" s="85"/>
      <c r="AC9" s="91"/>
    </row>
    <row r="10" spans="1:34" ht="92.25" customHeight="1" x14ac:dyDescent="0.25">
      <c r="A10" s="96"/>
      <c r="B10" s="8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9"/>
      <c r="N10" s="95"/>
      <c r="O10" s="81"/>
      <c r="P10" s="83"/>
      <c r="Q10" s="85"/>
      <c r="R10" s="87"/>
      <c r="S10" s="67"/>
      <c r="T10" s="69"/>
      <c r="U10" s="71"/>
      <c r="V10" s="67"/>
      <c r="W10" s="69"/>
      <c r="X10" s="106"/>
      <c r="Y10" s="108"/>
      <c r="Z10" s="89"/>
      <c r="AA10" s="89"/>
      <c r="AB10" s="85"/>
      <c r="AC10" s="92"/>
    </row>
    <row r="11" spans="1:34" ht="15.75" thickBot="1" x14ac:dyDescent="0.3">
      <c r="A11" s="12">
        <v>1</v>
      </c>
      <c r="B11" s="13">
        <v>95.320400000000006</v>
      </c>
      <c r="C11" s="13">
        <v>2.5708000000000002</v>
      </c>
      <c r="D11" s="13">
        <v>0.83850000000000002</v>
      </c>
      <c r="E11" s="13">
        <v>0.13239999999999999</v>
      </c>
      <c r="F11" s="13">
        <v>0.1313</v>
      </c>
      <c r="G11" s="13">
        <v>1.6199999999999999E-2</v>
      </c>
      <c r="H11" s="13">
        <v>2.6499999999999999E-2</v>
      </c>
      <c r="I11" s="13">
        <v>2.0899999999999998E-2</v>
      </c>
      <c r="J11" s="13">
        <v>1.06E-2</v>
      </c>
      <c r="K11" s="13">
        <v>8.0999999999999996E-3</v>
      </c>
      <c r="L11" s="13">
        <v>0.73089999999999999</v>
      </c>
      <c r="M11" s="13">
        <v>0.1933</v>
      </c>
      <c r="N11" s="14">
        <v>0.70550000000000002</v>
      </c>
      <c r="O11" s="3">
        <v>8242</v>
      </c>
      <c r="P11" s="15">
        <v>34.509300000000003</v>
      </c>
      <c r="Q11" s="16">
        <v>9.59</v>
      </c>
      <c r="R11" s="17">
        <v>9134</v>
      </c>
      <c r="S11" s="18">
        <v>38.240400000000001</v>
      </c>
      <c r="T11" s="19">
        <v>10.62</v>
      </c>
      <c r="U11" s="20">
        <v>11934</v>
      </c>
      <c r="V11" s="15">
        <v>49.964500000000001</v>
      </c>
      <c r="W11" s="21">
        <v>13.88</v>
      </c>
      <c r="X11" s="22">
        <v>-14.4</v>
      </c>
      <c r="Y11" s="15">
        <v>-11.7</v>
      </c>
      <c r="Z11" s="15"/>
      <c r="AA11" s="15"/>
      <c r="AB11" s="23"/>
      <c r="AC11" s="24">
        <v>5830.35</v>
      </c>
      <c r="AD11" s="25">
        <f>SUM(B11:M11)+$K$42+$N$42</f>
        <v>99.999899999999997</v>
      </c>
      <c r="AE11" s="26" t="str">
        <f>IF(AD11=100,"ОК"," ")</f>
        <v xml:space="preserve"> </v>
      </c>
      <c r="AF11" s="27"/>
      <c r="AG11" s="27"/>
      <c r="AH11" s="27"/>
    </row>
    <row r="12" spans="1:34" ht="15.75" thickBot="1" x14ac:dyDescent="0.3">
      <c r="A12" s="12">
        <v>2</v>
      </c>
      <c r="B12" s="13">
        <v>95.308300000000003</v>
      </c>
      <c r="C12" s="13">
        <v>2.5785999999999998</v>
      </c>
      <c r="D12" s="13">
        <v>0.83909999999999996</v>
      </c>
      <c r="E12" s="13">
        <v>0.13189999999999999</v>
      </c>
      <c r="F12" s="13">
        <v>0.13139999999999999</v>
      </c>
      <c r="G12" s="13">
        <v>1.52E-2</v>
      </c>
      <c r="H12" s="13">
        <v>2.5600000000000001E-2</v>
      </c>
      <c r="I12" s="13">
        <v>0.02</v>
      </c>
      <c r="J12" s="13">
        <v>1.7100000000000001E-2</v>
      </c>
      <c r="K12" s="13">
        <v>8.0999999999999996E-3</v>
      </c>
      <c r="L12" s="13">
        <v>0.73119999999999996</v>
      </c>
      <c r="M12" s="13">
        <v>0.19350000000000001</v>
      </c>
      <c r="N12" s="14">
        <v>0.70569999999999999</v>
      </c>
      <c r="O12" s="15">
        <v>8244</v>
      </c>
      <c r="P12" s="28">
        <v>34.516500000000001</v>
      </c>
      <c r="Q12" s="16">
        <v>9.59</v>
      </c>
      <c r="R12" s="17">
        <v>9135</v>
      </c>
      <c r="S12" s="15">
        <v>38.247999999999998</v>
      </c>
      <c r="T12" s="21">
        <v>10.62</v>
      </c>
      <c r="U12" s="22">
        <v>11935</v>
      </c>
      <c r="V12" s="15">
        <v>49.968499999999999</v>
      </c>
      <c r="W12" s="21">
        <v>13.88</v>
      </c>
      <c r="X12" s="22">
        <v>-16.2</v>
      </c>
      <c r="Y12" s="15">
        <v>-12.7</v>
      </c>
      <c r="Z12" s="15"/>
      <c r="AA12" s="15"/>
      <c r="AB12" s="23"/>
      <c r="AC12" s="29">
        <v>6026.47</v>
      </c>
      <c r="AD12" s="25">
        <f t="shared" ref="AD12:AD41" si="0">SUM(B12:M12)+$K$42+$N$42</f>
        <v>99.999999999999986</v>
      </c>
      <c r="AE12" s="26" t="str">
        <f>IF(AD12=100,"ОК"," ")</f>
        <v>ОК</v>
      </c>
      <c r="AF12" s="27"/>
      <c r="AG12" s="27"/>
      <c r="AH12" s="27"/>
    </row>
    <row r="13" spans="1:34" ht="15.75" thickBot="1" x14ac:dyDescent="0.3">
      <c r="A13" s="12">
        <v>3</v>
      </c>
      <c r="B13" s="13">
        <v>95.400599999999997</v>
      </c>
      <c r="C13" s="13">
        <v>2.5287999999999999</v>
      </c>
      <c r="D13" s="13">
        <v>0.82469999999999999</v>
      </c>
      <c r="E13" s="13">
        <v>0.1303</v>
      </c>
      <c r="F13" s="13">
        <v>0.1288</v>
      </c>
      <c r="G13" s="13">
        <v>1.72E-2</v>
      </c>
      <c r="H13" s="13">
        <v>2.6200000000000001E-2</v>
      </c>
      <c r="I13" s="13">
        <v>2.06E-2</v>
      </c>
      <c r="J13" s="13">
        <v>6.3E-3</v>
      </c>
      <c r="K13" s="13">
        <v>7.9000000000000008E-3</v>
      </c>
      <c r="L13" s="13">
        <v>0.71799999999999997</v>
      </c>
      <c r="M13" s="13">
        <v>0.19059999999999999</v>
      </c>
      <c r="N13" s="14">
        <v>0.70479999999999998</v>
      </c>
      <c r="O13" s="17">
        <v>8237</v>
      </c>
      <c r="P13" s="15">
        <v>34.4876</v>
      </c>
      <c r="Q13" s="16">
        <v>9.58</v>
      </c>
      <c r="R13" s="17">
        <v>9128</v>
      </c>
      <c r="S13" s="15">
        <v>38.217399999999998</v>
      </c>
      <c r="T13" s="21">
        <v>10.62</v>
      </c>
      <c r="U13" s="22">
        <v>11933</v>
      </c>
      <c r="V13" s="15">
        <v>49.959400000000002</v>
      </c>
      <c r="W13" s="21">
        <v>13.88</v>
      </c>
      <c r="X13" s="22">
        <v>-14.6</v>
      </c>
      <c r="Y13" s="15">
        <v>-10.3</v>
      </c>
      <c r="Z13" s="15"/>
      <c r="AA13" s="15"/>
      <c r="AB13" s="23"/>
      <c r="AC13" s="29">
        <v>5619.64</v>
      </c>
      <c r="AD13" s="25">
        <f t="shared" si="0"/>
        <v>100.00000000000001</v>
      </c>
      <c r="AE13" s="26" t="str">
        <f>IF(AD13=100,"ОК"," ")</f>
        <v>ОК</v>
      </c>
      <c r="AF13" s="27"/>
      <c r="AG13" s="27"/>
      <c r="AH13" s="27"/>
    </row>
    <row r="14" spans="1:34" ht="15.75" thickBot="1" x14ac:dyDescent="0.3">
      <c r="A14" s="12">
        <v>4</v>
      </c>
      <c r="B14" s="13">
        <v>95.312799999999996</v>
      </c>
      <c r="C14" s="13">
        <v>2.5766</v>
      </c>
      <c r="D14" s="13">
        <v>0.84360000000000002</v>
      </c>
      <c r="E14" s="13">
        <v>0.13339999999999999</v>
      </c>
      <c r="F14" s="13">
        <v>0.13170000000000001</v>
      </c>
      <c r="G14" s="13">
        <v>1.61E-2</v>
      </c>
      <c r="H14" s="13">
        <v>2.6200000000000001E-2</v>
      </c>
      <c r="I14" s="13">
        <v>1.9800000000000002E-2</v>
      </c>
      <c r="J14" s="13">
        <v>0.01</v>
      </c>
      <c r="K14" s="13">
        <v>7.9000000000000008E-3</v>
      </c>
      <c r="L14" s="13">
        <v>0.72870000000000001</v>
      </c>
      <c r="M14" s="13">
        <v>0.19320000000000001</v>
      </c>
      <c r="N14" s="14">
        <v>0.7056</v>
      </c>
      <c r="O14" s="17">
        <v>8243</v>
      </c>
      <c r="P14" s="15">
        <v>34.512999999999998</v>
      </c>
      <c r="Q14" s="21">
        <v>9.59</v>
      </c>
      <c r="R14" s="17">
        <v>9134</v>
      </c>
      <c r="S14" s="15">
        <v>38.244300000000003</v>
      </c>
      <c r="T14" s="21">
        <v>10.62</v>
      </c>
      <c r="U14" s="22">
        <v>11935</v>
      </c>
      <c r="V14" s="15">
        <v>49.9679</v>
      </c>
      <c r="W14" s="21">
        <v>13.88</v>
      </c>
      <c r="X14" s="22">
        <v>-14.1</v>
      </c>
      <c r="Y14" s="15">
        <v>-11.3</v>
      </c>
      <c r="Z14" s="15"/>
      <c r="AA14" s="15"/>
      <c r="AB14" s="23"/>
      <c r="AC14" s="29">
        <v>5680.26</v>
      </c>
      <c r="AD14" s="25">
        <f t="shared" si="0"/>
        <v>100</v>
      </c>
      <c r="AE14" s="26" t="str">
        <f t="shared" ref="AE14:AE41" si="1">IF(AD14=100,"ОК"," ")</f>
        <v>ОК</v>
      </c>
      <c r="AF14" s="27"/>
      <c r="AG14" s="27"/>
      <c r="AH14" s="27"/>
    </row>
    <row r="15" spans="1:34" x14ac:dyDescent="0.25">
      <c r="A15" s="12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7"/>
      <c r="P15" s="15"/>
      <c r="Q15" s="21"/>
      <c r="R15" s="17"/>
      <c r="S15" s="15"/>
      <c r="T15" s="21"/>
      <c r="U15" s="22"/>
      <c r="V15" s="15"/>
      <c r="W15" s="21"/>
      <c r="X15" s="22"/>
      <c r="Y15" s="15"/>
      <c r="Z15" s="15"/>
      <c r="AA15" s="15"/>
      <c r="AB15" s="23"/>
      <c r="AC15" s="30"/>
      <c r="AD15" s="25">
        <f t="shared" si="0"/>
        <v>0</v>
      </c>
      <c r="AE15" s="26" t="str">
        <f t="shared" si="1"/>
        <v xml:space="preserve"> </v>
      </c>
      <c r="AF15" s="27"/>
      <c r="AG15" s="27"/>
      <c r="AH15" s="27"/>
    </row>
    <row r="16" spans="1:34" x14ac:dyDescent="0.25">
      <c r="A16" s="12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7"/>
      <c r="P16" s="15"/>
      <c r="Q16" s="21"/>
      <c r="R16" s="17"/>
      <c r="S16" s="15"/>
      <c r="T16" s="21"/>
      <c r="U16" s="22"/>
      <c r="V16" s="15"/>
      <c r="W16" s="21"/>
      <c r="X16" s="22"/>
      <c r="Y16" s="15"/>
      <c r="Z16" s="15"/>
      <c r="AA16" s="15"/>
      <c r="AB16" s="23"/>
      <c r="AC16" s="31"/>
      <c r="AD16" s="25">
        <f t="shared" si="0"/>
        <v>0</v>
      </c>
      <c r="AE16" s="26" t="str">
        <f t="shared" si="1"/>
        <v xml:space="preserve"> </v>
      </c>
      <c r="AF16" s="27"/>
      <c r="AG16" s="27"/>
      <c r="AH16" s="27"/>
    </row>
    <row r="17" spans="1:34" ht="22.5" thickBot="1" x14ac:dyDescent="0.3">
      <c r="A17" s="12">
        <v>7</v>
      </c>
      <c r="B17" s="13">
        <v>95.426000000000002</v>
      </c>
      <c r="C17" s="13">
        <v>2.5219</v>
      </c>
      <c r="D17" s="13">
        <v>0.81789999999999996</v>
      </c>
      <c r="E17" s="13">
        <v>0.1205</v>
      </c>
      <c r="F17" s="13">
        <v>0.12</v>
      </c>
      <c r="G17" s="13">
        <v>1.26E-2</v>
      </c>
      <c r="H17" s="13">
        <v>2.5999999999999999E-2</v>
      </c>
      <c r="I17" s="13">
        <v>1.9199999999999998E-2</v>
      </c>
      <c r="J17" s="13">
        <v>1.47E-2</v>
      </c>
      <c r="K17" s="13">
        <v>8.0999999999999996E-3</v>
      </c>
      <c r="L17" s="13">
        <v>0.72409999999999997</v>
      </c>
      <c r="M17" s="13">
        <v>0.18890000000000001</v>
      </c>
      <c r="N17" s="14">
        <v>0.70450000000000002</v>
      </c>
      <c r="O17" s="17">
        <v>8233</v>
      </c>
      <c r="P17" s="15">
        <v>34.470799999999997</v>
      </c>
      <c r="Q17" s="21">
        <v>9.57</v>
      </c>
      <c r="R17" s="17">
        <v>9124</v>
      </c>
      <c r="S17" s="15">
        <v>38.199300000000001</v>
      </c>
      <c r="T17" s="21">
        <v>10.61</v>
      </c>
      <c r="U17" s="22">
        <v>11930</v>
      </c>
      <c r="V17" s="15">
        <v>49.947600000000001</v>
      </c>
      <c r="W17" s="21">
        <v>13.87</v>
      </c>
      <c r="X17" s="22">
        <v>-9.6999999999999993</v>
      </c>
      <c r="Y17" s="15">
        <v>-7.1</v>
      </c>
      <c r="Z17" s="32" t="s">
        <v>41</v>
      </c>
      <c r="AA17" s="33" t="s">
        <v>42</v>
      </c>
      <c r="AB17" s="23"/>
      <c r="AC17" s="24">
        <v>4298.37</v>
      </c>
      <c r="AD17" s="25">
        <f t="shared" si="0"/>
        <v>99.999900000000011</v>
      </c>
      <c r="AE17" s="26" t="str">
        <f t="shared" si="1"/>
        <v xml:space="preserve"> </v>
      </c>
      <c r="AF17" s="27"/>
      <c r="AG17" s="27"/>
      <c r="AH17" s="27"/>
    </row>
    <row r="18" spans="1:34" x14ac:dyDescent="0.25">
      <c r="A18" s="12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7"/>
      <c r="P18" s="15"/>
      <c r="Q18" s="21"/>
      <c r="R18" s="17"/>
      <c r="S18" s="15"/>
      <c r="T18" s="21"/>
      <c r="U18" s="22"/>
      <c r="V18" s="15"/>
      <c r="W18" s="21"/>
      <c r="X18" s="22"/>
      <c r="Y18" s="15"/>
      <c r="Z18" s="15"/>
      <c r="AA18" s="15"/>
      <c r="AB18" s="23"/>
      <c r="AC18" s="30"/>
      <c r="AD18" s="25">
        <f t="shared" si="0"/>
        <v>0</v>
      </c>
      <c r="AE18" s="26" t="str">
        <f t="shared" si="1"/>
        <v xml:space="preserve"> </v>
      </c>
      <c r="AF18" s="27"/>
      <c r="AG18" s="27"/>
      <c r="AH18" s="27"/>
    </row>
    <row r="19" spans="1:34" x14ac:dyDescent="0.25">
      <c r="A19" s="12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7"/>
      <c r="P19" s="15"/>
      <c r="Q19" s="21"/>
      <c r="R19" s="17"/>
      <c r="S19" s="15"/>
      <c r="T19" s="21"/>
      <c r="U19" s="22"/>
      <c r="V19" s="15"/>
      <c r="W19" s="21"/>
      <c r="X19" s="22"/>
      <c r="Y19" s="15"/>
      <c r="Z19" s="15"/>
      <c r="AA19" s="15"/>
      <c r="AB19" s="23"/>
      <c r="AC19" s="31"/>
      <c r="AD19" s="25">
        <f t="shared" si="0"/>
        <v>0</v>
      </c>
      <c r="AE19" s="26" t="str">
        <f t="shared" si="1"/>
        <v xml:space="preserve"> </v>
      </c>
      <c r="AF19" s="27"/>
      <c r="AG19" s="27"/>
      <c r="AH19" s="27"/>
    </row>
    <row r="20" spans="1:34" x14ac:dyDescent="0.25">
      <c r="A20" s="12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7"/>
      <c r="P20" s="15"/>
      <c r="Q20" s="21"/>
      <c r="R20" s="17"/>
      <c r="S20" s="15"/>
      <c r="T20" s="21"/>
      <c r="U20" s="22"/>
      <c r="V20" s="15"/>
      <c r="W20" s="21"/>
      <c r="X20" s="22"/>
      <c r="Y20" s="15"/>
      <c r="Z20" s="15"/>
      <c r="AA20" s="15"/>
      <c r="AB20" s="23"/>
      <c r="AC20" s="31"/>
      <c r="AD20" s="25">
        <f t="shared" si="0"/>
        <v>0</v>
      </c>
      <c r="AE20" s="26" t="str">
        <f t="shared" si="1"/>
        <v xml:space="preserve"> </v>
      </c>
      <c r="AF20" s="27"/>
      <c r="AG20" s="27"/>
      <c r="AH20" s="27"/>
    </row>
    <row r="21" spans="1:34" x14ac:dyDescent="0.25">
      <c r="A21" s="12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7"/>
      <c r="P21" s="15"/>
      <c r="Q21" s="21"/>
      <c r="R21" s="17"/>
      <c r="S21" s="15"/>
      <c r="T21" s="21"/>
      <c r="U21" s="22"/>
      <c r="V21" s="15"/>
      <c r="W21" s="21"/>
      <c r="X21" s="22"/>
      <c r="Y21" s="15"/>
      <c r="Z21" s="15"/>
      <c r="AA21" s="15"/>
      <c r="AB21" s="23"/>
      <c r="AC21" s="31"/>
      <c r="AD21" s="25">
        <f t="shared" si="0"/>
        <v>0</v>
      </c>
      <c r="AE21" s="26" t="str">
        <f t="shared" si="1"/>
        <v xml:space="preserve"> </v>
      </c>
      <c r="AF21" s="27"/>
      <c r="AG21" s="27"/>
      <c r="AH21" s="27"/>
    </row>
    <row r="22" spans="1:34" x14ac:dyDescent="0.25">
      <c r="A22" s="12">
        <v>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7"/>
      <c r="P22" s="15"/>
      <c r="Q22" s="21"/>
      <c r="R22" s="17"/>
      <c r="S22" s="15"/>
      <c r="T22" s="21"/>
      <c r="U22" s="22"/>
      <c r="V22" s="15"/>
      <c r="W22" s="21"/>
      <c r="X22" s="22"/>
      <c r="Y22" s="15"/>
      <c r="Z22" s="15"/>
      <c r="AA22" s="15"/>
      <c r="AB22" s="23"/>
      <c r="AC22" s="31"/>
      <c r="AD22" s="25">
        <f t="shared" si="0"/>
        <v>0</v>
      </c>
      <c r="AE22" s="26" t="str">
        <f t="shared" si="1"/>
        <v xml:space="preserve"> </v>
      </c>
      <c r="AF22" s="27"/>
      <c r="AG22" s="27"/>
      <c r="AH22" s="27"/>
    </row>
    <row r="23" spans="1:34" x14ac:dyDescent="0.25">
      <c r="A23" s="12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7"/>
      <c r="P23" s="15"/>
      <c r="Q23" s="21"/>
      <c r="R23" s="17"/>
      <c r="S23" s="15"/>
      <c r="T23" s="21"/>
      <c r="U23" s="22"/>
      <c r="V23" s="15"/>
      <c r="W23" s="21"/>
      <c r="X23" s="22"/>
      <c r="Y23" s="15"/>
      <c r="Z23" s="15"/>
      <c r="AA23" s="15"/>
      <c r="AB23" s="23"/>
      <c r="AC23" s="31"/>
      <c r="AD23" s="25">
        <f t="shared" si="0"/>
        <v>0</v>
      </c>
      <c r="AE23" s="26" t="str">
        <f t="shared" si="1"/>
        <v xml:space="preserve"> </v>
      </c>
      <c r="AF23" s="27"/>
      <c r="AG23" s="27"/>
      <c r="AH23" s="27"/>
    </row>
    <row r="24" spans="1:34" ht="22.5" x14ac:dyDescent="0.25">
      <c r="A24" s="12">
        <v>14</v>
      </c>
      <c r="B24" s="13">
        <v>95.365099999999998</v>
      </c>
      <c r="C24" s="13">
        <v>2.5348999999999999</v>
      </c>
      <c r="D24" s="13">
        <v>0.82820000000000005</v>
      </c>
      <c r="E24" s="13">
        <v>0.12820000000000001</v>
      </c>
      <c r="F24" s="13">
        <v>0.127</v>
      </c>
      <c r="G24" s="13">
        <v>1.35E-2</v>
      </c>
      <c r="H24" s="13">
        <v>2.5899999999999999E-2</v>
      </c>
      <c r="I24" s="13">
        <v>2.01E-2</v>
      </c>
      <c r="J24" s="13">
        <v>2.07E-2</v>
      </c>
      <c r="K24" s="13">
        <v>7.9000000000000008E-3</v>
      </c>
      <c r="L24" s="13">
        <v>0.73680000000000001</v>
      </c>
      <c r="M24" s="13">
        <v>0.19170000000000001</v>
      </c>
      <c r="N24" s="14">
        <v>0.70520000000000005</v>
      </c>
      <c r="O24" s="17">
        <v>8239</v>
      </c>
      <c r="P24" s="15">
        <v>34.495399999999997</v>
      </c>
      <c r="Q24" s="21">
        <v>9.58</v>
      </c>
      <c r="R24" s="17">
        <v>9130</v>
      </c>
      <c r="S24" s="15">
        <v>38.2254</v>
      </c>
      <c r="T24" s="21">
        <v>10.62</v>
      </c>
      <c r="U24" s="22">
        <v>11931</v>
      </c>
      <c r="V24" s="15">
        <v>49.954599999999999</v>
      </c>
      <c r="W24" s="21">
        <v>13.88</v>
      </c>
      <c r="X24" s="22">
        <v>-13.6</v>
      </c>
      <c r="Y24" s="15">
        <v>-11.8</v>
      </c>
      <c r="Z24" s="15"/>
      <c r="AA24" s="15"/>
      <c r="AB24" s="34" t="s">
        <v>43</v>
      </c>
      <c r="AC24" s="35">
        <v>5142.87</v>
      </c>
      <c r="AD24" s="25">
        <f t="shared" si="0"/>
        <v>99.999999999999986</v>
      </c>
      <c r="AE24" s="26" t="str">
        <f t="shared" si="1"/>
        <v>ОК</v>
      </c>
      <c r="AF24" s="27"/>
      <c r="AG24" s="27"/>
      <c r="AH24" s="27"/>
    </row>
    <row r="25" spans="1:34" ht="15.75" thickBot="1" x14ac:dyDescent="0.3">
      <c r="A25" s="12">
        <v>15</v>
      </c>
      <c r="B25" s="13">
        <v>95.329400000000007</v>
      </c>
      <c r="C25" s="13">
        <v>2.5547</v>
      </c>
      <c r="D25" s="13">
        <v>0.83760000000000001</v>
      </c>
      <c r="E25" s="13">
        <v>0.13239999999999999</v>
      </c>
      <c r="F25" s="13">
        <v>0.13089999999999999</v>
      </c>
      <c r="G25" s="13">
        <v>1.7600000000000001E-2</v>
      </c>
      <c r="H25" s="13">
        <v>2.7199999999999998E-2</v>
      </c>
      <c r="I25" s="13">
        <v>2.1100000000000001E-2</v>
      </c>
      <c r="J25" s="13">
        <v>1.6500000000000001E-2</v>
      </c>
      <c r="K25" s="13">
        <v>8.0000000000000002E-3</v>
      </c>
      <c r="L25" s="13">
        <v>0.7319</v>
      </c>
      <c r="M25" s="13">
        <v>0.19259999999999999</v>
      </c>
      <c r="N25" s="14">
        <v>0.7056</v>
      </c>
      <c r="O25" s="17">
        <v>8244</v>
      </c>
      <c r="P25" s="15">
        <v>34.514200000000002</v>
      </c>
      <c r="Q25" s="21">
        <v>9.59</v>
      </c>
      <c r="R25" s="17">
        <v>9135</v>
      </c>
      <c r="S25" s="15">
        <v>38.245600000000003</v>
      </c>
      <c r="T25" s="21">
        <v>10.62</v>
      </c>
      <c r="U25" s="22">
        <v>11935</v>
      </c>
      <c r="V25" s="15">
        <v>49.967399999999998</v>
      </c>
      <c r="W25" s="21">
        <v>13.88</v>
      </c>
      <c r="X25" s="22">
        <v>-14.1</v>
      </c>
      <c r="Y25" s="15">
        <v>-12.3</v>
      </c>
      <c r="Z25" s="15"/>
      <c r="AA25" s="15"/>
      <c r="AB25" s="23"/>
      <c r="AC25" s="24">
        <v>5601.53</v>
      </c>
      <c r="AD25" s="25">
        <f t="shared" si="0"/>
        <v>99.999899999999982</v>
      </c>
      <c r="AE25" s="26" t="str">
        <f t="shared" si="1"/>
        <v xml:space="preserve"> </v>
      </c>
      <c r="AF25" s="27"/>
      <c r="AG25" s="27"/>
      <c r="AH25" s="27"/>
    </row>
    <row r="26" spans="1:34" ht="15.75" thickBot="1" x14ac:dyDescent="0.3">
      <c r="A26" s="12">
        <v>16</v>
      </c>
      <c r="B26" s="13">
        <v>95.299800000000005</v>
      </c>
      <c r="C26" s="13">
        <v>2.5857999999999999</v>
      </c>
      <c r="D26" s="13">
        <v>0.84289999999999998</v>
      </c>
      <c r="E26" s="13">
        <v>0.13289999999999999</v>
      </c>
      <c r="F26" s="13">
        <v>0.13089999999999999</v>
      </c>
      <c r="G26" s="13">
        <v>1.4999999999999999E-2</v>
      </c>
      <c r="H26" s="13">
        <v>2.58E-2</v>
      </c>
      <c r="I26" s="13">
        <v>2.0400000000000001E-2</v>
      </c>
      <c r="J26" s="13">
        <v>1.47E-2</v>
      </c>
      <c r="K26" s="13">
        <v>8.0000000000000002E-3</v>
      </c>
      <c r="L26" s="13">
        <v>0.73050000000000004</v>
      </c>
      <c r="M26" s="13">
        <v>0.1933</v>
      </c>
      <c r="N26" s="14">
        <v>0.70569999999999999</v>
      </c>
      <c r="O26" s="17">
        <v>8245</v>
      </c>
      <c r="P26" s="15">
        <v>34.518500000000003</v>
      </c>
      <c r="Q26" s="21">
        <v>9.59</v>
      </c>
      <c r="R26" s="17">
        <v>9136</v>
      </c>
      <c r="S26" s="15">
        <v>38.250300000000003</v>
      </c>
      <c r="T26" s="21">
        <v>10.63</v>
      </c>
      <c r="U26" s="22">
        <v>11935</v>
      </c>
      <c r="V26" s="15">
        <v>49.970300000000002</v>
      </c>
      <c r="W26" s="21">
        <v>13.88</v>
      </c>
      <c r="X26" s="22">
        <v>-14.4</v>
      </c>
      <c r="Y26" s="15">
        <v>-12.1</v>
      </c>
      <c r="Z26" s="15"/>
      <c r="AA26" s="15"/>
      <c r="AB26" s="23"/>
      <c r="AC26" s="29">
        <v>6110.73</v>
      </c>
      <c r="AD26" s="25">
        <f t="shared" si="0"/>
        <v>100.00000000000001</v>
      </c>
      <c r="AE26" s="26" t="str">
        <f t="shared" si="1"/>
        <v>ОК</v>
      </c>
      <c r="AF26" s="27"/>
      <c r="AG26" s="27"/>
      <c r="AH26" s="27"/>
    </row>
    <row r="27" spans="1:34" ht="15.75" thickBot="1" x14ac:dyDescent="0.3">
      <c r="A27" s="12">
        <v>17</v>
      </c>
      <c r="B27" s="13">
        <v>95.308999999999997</v>
      </c>
      <c r="C27" s="13">
        <v>2.5754000000000001</v>
      </c>
      <c r="D27" s="13">
        <v>0.84460000000000002</v>
      </c>
      <c r="E27" s="13">
        <v>0.1346</v>
      </c>
      <c r="F27" s="13">
        <v>0.13339999999999999</v>
      </c>
      <c r="G27" s="13">
        <v>1.5100000000000001E-2</v>
      </c>
      <c r="H27" s="13">
        <v>2.5600000000000001E-2</v>
      </c>
      <c r="I27" s="13">
        <v>1.95E-2</v>
      </c>
      <c r="J27" s="13">
        <v>1.43E-2</v>
      </c>
      <c r="K27" s="13">
        <v>8.0000000000000002E-3</v>
      </c>
      <c r="L27" s="13">
        <v>0.72850000000000004</v>
      </c>
      <c r="M27" s="13">
        <v>0.192</v>
      </c>
      <c r="N27" s="14">
        <v>0.70569999999999999</v>
      </c>
      <c r="O27" s="17">
        <v>8245</v>
      </c>
      <c r="P27" s="15">
        <v>34.519500000000001</v>
      </c>
      <c r="Q27" s="21">
        <v>9.59</v>
      </c>
      <c r="R27" s="17">
        <v>9136</v>
      </c>
      <c r="S27" s="15">
        <v>38.251300000000001</v>
      </c>
      <c r="T27" s="21">
        <v>10.63</v>
      </c>
      <c r="U27" s="22">
        <v>11936</v>
      </c>
      <c r="V27" s="15">
        <v>49.9726</v>
      </c>
      <c r="W27" s="21">
        <v>13.88</v>
      </c>
      <c r="X27" s="22">
        <v>-14.7</v>
      </c>
      <c r="Y27" s="15">
        <v>-11.9</v>
      </c>
      <c r="Z27" s="15"/>
      <c r="AA27" s="15"/>
      <c r="AB27" s="23"/>
      <c r="AC27" s="29">
        <v>5943.41</v>
      </c>
      <c r="AD27" s="25">
        <f t="shared" si="0"/>
        <v>99.999999999999986</v>
      </c>
      <c r="AE27" s="26" t="str">
        <f t="shared" si="1"/>
        <v>ОК</v>
      </c>
      <c r="AF27" s="27"/>
      <c r="AG27" s="27"/>
      <c r="AH27" s="27"/>
    </row>
    <row r="28" spans="1:34" ht="15.75" thickBot="1" x14ac:dyDescent="0.3">
      <c r="A28" s="12">
        <v>18</v>
      </c>
      <c r="B28" s="13">
        <v>95.347200000000001</v>
      </c>
      <c r="C28" s="13">
        <v>2.5670999999999999</v>
      </c>
      <c r="D28" s="13">
        <v>0.82830000000000004</v>
      </c>
      <c r="E28" s="13">
        <v>0.1308</v>
      </c>
      <c r="F28" s="13">
        <v>0.12909999999999999</v>
      </c>
      <c r="G28" s="13">
        <v>1.5100000000000001E-2</v>
      </c>
      <c r="H28" s="13">
        <v>2.4400000000000002E-2</v>
      </c>
      <c r="I28" s="13">
        <v>1.8700000000000001E-2</v>
      </c>
      <c r="J28" s="13">
        <v>1.6299999999999999E-2</v>
      </c>
      <c r="K28" s="13">
        <v>8.0000000000000002E-3</v>
      </c>
      <c r="L28" s="13">
        <v>0.72560000000000002</v>
      </c>
      <c r="M28" s="13">
        <v>0.1895</v>
      </c>
      <c r="N28" s="14">
        <v>0.70530000000000004</v>
      </c>
      <c r="O28" s="17">
        <v>8241</v>
      </c>
      <c r="P28" s="18">
        <v>34.504800000000003</v>
      </c>
      <c r="Q28" s="21">
        <v>9.58</v>
      </c>
      <c r="R28" s="17">
        <v>9132</v>
      </c>
      <c r="S28" s="15">
        <v>38.235700000000001</v>
      </c>
      <c r="T28" s="21">
        <v>10.62</v>
      </c>
      <c r="U28" s="22">
        <v>11934</v>
      </c>
      <c r="V28" s="15">
        <v>49.966999999999999</v>
      </c>
      <c r="W28" s="21">
        <v>13.88</v>
      </c>
      <c r="X28" s="22">
        <v>-15</v>
      </c>
      <c r="Y28" s="15">
        <v>-11.2</v>
      </c>
      <c r="Z28" s="15"/>
      <c r="AA28" s="15"/>
      <c r="AB28" s="23"/>
      <c r="AC28" s="29">
        <v>5856.85</v>
      </c>
      <c r="AD28" s="25">
        <f t="shared" si="0"/>
        <v>100.00009999999997</v>
      </c>
      <c r="AE28" s="26" t="str">
        <f t="shared" si="1"/>
        <v xml:space="preserve"> </v>
      </c>
      <c r="AF28" s="27"/>
      <c r="AG28" s="27"/>
      <c r="AH28" s="27"/>
    </row>
    <row r="29" spans="1:34" x14ac:dyDescent="0.25">
      <c r="A29" s="12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7"/>
      <c r="P29" s="15"/>
      <c r="Q29" s="21"/>
      <c r="R29" s="17"/>
      <c r="S29" s="15"/>
      <c r="T29" s="21"/>
      <c r="U29" s="22"/>
      <c r="V29" s="15"/>
      <c r="W29" s="21"/>
      <c r="X29" s="22"/>
      <c r="Y29" s="15"/>
      <c r="Z29" s="15"/>
      <c r="AA29" s="15"/>
      <c r="AB29" s="23"/>
      <c r="AC29" s="30"/>
      <c r="AD29" s="25">
        <f t="shared" si="0"/>
        <v>0</v>
      </c>
      <c r="AE29" s="26" t="str">
        <f t="shared" si="1"/>
        <v xml:space="preserve"> </v>
      </c>
      <c r="AF29" s="27"/>
      <c r="AG29" s="27"/>
      <c r="AH29" s="27"/>
    </row>
    <row r="30" spans="1:34" x14ac:dyDescent="0.25">
      <c r="A30" s="12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7"/>
      <c r="P30" s="15"/>
      <c r="Q30" s="21"/>
      <c r="R30" s="17"/>
      <c r="S30" s="15"/>
      <c r="T30" s="21"/>
      <c r="U30" s="22"/>
      <c r="V30" s="15"/>
      <c r="W30" s="21"/>
      <c r="X30" s="22"/>
      <c r="Y30" s="15"/>
      <c r="Z30" s="15"/>
      <c r="AA30" s="15"/>
      <c r="AB30" s="23"/>
      <c r="AC30" s="31"/>
      <c r="AD30" s="25">
        <f t="shared" si="0"/>
        <v>0</v>
      </c>
      <c r="AE30" s="26" t="str">
        <f t="shared" si="1"/>
        <v xml:space="preserve"> </v>
      </c>
      <c r="AF30" s="27"/>
      <c r="AG30" s="27"/>
      <c r="AH30" s="27"/>
    </row>
    <row r="31" spans="1:34" ht="15.75" thickBot="1" x14ac:dyDescent="0.3">
      <c r="A31" s="12">
        <v>21</v>
      </c>
      <c r="B31" s="13">
        <v>95.285600000000002</v>
      </c>
      <c r="C31" s="13">
        <v>2.5922000000000001</v>
      </c>
      <c r="D31" s="13">
        <v>0.8407</v>
      </c>
      <c r="E31" s="13">
        <v>0.1328</v>
      </c>
      <c r="F31" s="13">
        <v>0.1313</v>
      </c>
      <c r="G31" s="13">
        <v>1.61E-2</v>
      </c>
      <c r="H31" s="13">
        <v>2.7300000000000001E-2</v>
      </c>
      <c r="I31" s="13">
        <v>2.2700000000000001E-2</v>
      </c>
      <c r="J31" s="13">
        <v>1.4500000000000001E-2</v>
      </c>
      <c r="K31" s="13">
        <v>8.8000000000000005E-3</v>
      </c>
      <c r="L31" s="13">
        <v>0.73660000000000003</v>
      </c>
      <c r="M31" s="13">
        <v>0.19139999999999999</v>
      </c>
      <c r="N31" s="14">
        <v>0.70589999999999997</v>
      </c>
      <c r="O31" s="17">
        <v>8246</v>
      </c>
      <c r="P31" s="15">
        <v>34.522399999999998</v>
      </c>
      <c r="Q31" s="21">
        <v>9.59</v>
      </c>
      <c r="R31" s="17">
        <v>9137</v>
      </c>
      <c r="S31" s="15">
        <v>38.254300000000001</v>
      </c>
      <c r="T31" s="21">
        <v>10.63</v>
      </c>
      <c r="U31" s="22">
        <v>11935</v>
      </c>
      <c r="V31" s="15">
        <v>49.970700000000001</v>
      </c>
      <c r="W31" s="21">
        <v>13.88</v>
      </c>
      <c r="X31" s="22">
        <v>-15.2</v>
      </c>
      <c r="Y31" s="15">
        <v>-12.1</v>
      </c>
      <c r="Z31" s="15"/>
      <c r="AA31" s="15"/>
      <c r="AB31" s="23"/>
      <c r="AC31" s="24">
        <v>6852.34</v>
      </c>
      <c r="AD31" s="25">
        <f t="shared" si="0"/>
        <v>99.999999999999986</v>
      </c>
      <c r="AE31" s="26" t="str">
        <f t="shared" si="1"/>
        <v>ОК</v>
      </c>
      <c r="AF31" s="27"/>
      <c r="AG31" s="27"/>
      <c r="AH31" s="27"/>
    </row>
    <row r="32" spans="1:34" ht="15.75" thickBot="1" x14ac:dyDescent="0.3">
      <c r="A32" s="12">
        <v>22</v>
      </c>
      <c r="B32" s="13">
        <v>95.284499999999994</v>
      </c>
      <c r="C32" s="13">
        <v>2.5905</v>
      </c>
      <c r="D32" s="13">
        <v>0.8448</v>
      </c>
      <c r="E32" s="13">
        <v>0.13159999999999999</v>
      </c>
      <c r="F32" s="13">
        <v>0.1308</v>
      </c>
      <c r="G32" s="13">
        <v>1.2200000000000001E-2</v>
      </c>
      <c r="H32" s="13">
        <v>2.7400000000000001E-2</v>
      </c>
      <c r="I32" s="13">
        <v>2.0799999999999999E-2</v>
      </c>
      <c r="J32" s="13">
        <v>1.37E-2</v>
      </c>
      <c r="K32" s="13">
        <v>8.2000000000000007E-3</v>
      </c>
      <c r="L32" s="13">
        <v>0.7419</v>
      </c>
      <c r="M32" s="13">
        <v>0.19350000000000001</v>
      </c>
      <c r="N32" s="14">
        <v>0.70579999999999998</v>
      </c>
      <c r="O32" s="17">
        <v>8243</v>
      </c>
      <c r="P32" s="15">
        <v>34.513599999999997</v>
      </c>
      <c r="Q32" s="21">
        <v>9.59</v>
      </c>
      <c r="R32" s="17">
        <v>9135</v>
      </c>
      <c r="S32" s="15">
        <v>38.244799999999998</v>
      </c>
      <c r="T32" s="21">
        <v>10.62</v>
      </c>
      <c r="U32" s="22">
        <v>11933</v>
      </c>
      <c r="V32" s="15">
        <v>49.961799999999997</v>
      </c>
      <c r="W32" s="21">
        <v>13.88</v>
      </c>
      <c r="X32" s="22">
        <v>-15.7</v>
      </c>
      <c r="Y32" s="15">
        <v>-11.9</v>
      </c>
      <c r="Z32" s="15"/>
      <c r="AA32" s="15"/>
      <c r="AB32" s="23"/>
      <c r="AC32" s="29">
        <v>6831.9</v>
      </c>
      <c r="AD32" s="25">
        <f t="shared" si="0"/>
        <v>99.999900000000011</v>
      </c>
      <c r="AE32" s="26" t="str">
        <f t="shared" si="1"/>
        <v xml:space="preserve"> </v>
      </c>
      <c r="AF32" s="27"/>
      <c r="AG32" s="27"/>
      <c r="AH32" s="27"/>
    </row>
    <row r="33" spans="1:34" ht="15.75" thickBot="1" x14ac:dyDescent="0.3">
      <c r="A33" s="12">
        <v>23</v>
      </c>
      <c r="B33" s="13">
        <v>95.197000000000003</v>
      </c>
      <c r="C33" s="13">
        <v>2.6299000000000001</v>
      </c>
      <c r="D33" s="13">
        <v>0.86070000000000002</v>
      </c>
      <c r="E33" s="13">
        <v>0.13650000000000001</v>
      </c>
      <c r="F33" s="13">
        <v>0.1366</v>
      </c>
      <c r="G33" s="13">
        <v>1.9699999999999999E-2</v>
      </c>
      <c r="H33" s="13">
        <v>2.87E-2</v>
      </c>
      <c r="I33" s="13">
        <v>2.3099999999999999E-2</v>
      </c>
      <c r="J33" s="13">
        <v>1.4200000000000001E-2</v>
      </c>
      <c r="K33" s="13">
        <v>7.9000000000000008E-3</v>
      </c>
      <c r="L33" s="13">
        <v>0.75090000000000001</v>
      </c>
      <c r="M33" s="13">
        <v>0.19470000000000001</v>
      </c>
      <c r="N33" s="14">
        <v>0.70669999999999999</v>
      </c>
      <c r="O33" s="17">
        <v>8252</v>
      </c>
      <c r="P33" s="15">
        <v>34.549300000000002</v>
      </c>
      <c r="Q33" s="21">
        <v>9.6</v>
      </c>
      <c r="R33" s="17">
        <v>9144</v>
      </c>
      <c r="S33" s="15">
        <v>38.282899999999998</v>
      </c>
      <c r="T33" s="21">
        <v>10.63</v>
      </c>
      <c r="U33" s="22">
        <v>11937</v>
      </c>
      <c r="V33" s="15">
        <v>49.978299999999997</v>
      </c>
      <c r="W33" s="21">
        <v>13.88</v>
      </c>
      <c r="X33" s="22">
        <v>-16.7</v>
      </c>
      <c r="Y33" s="15">
        <v>-13.2</v>
      </c>
      <c r="Z33" s="15"/>
      <c r="AA33" s="15"/>
      <c r="AB33" s="23"/>
      <c r="AC33" s="29">
        <v>6729.82</v>
      </c>
      <c r="AD33" s="25">
        <f>SUM(B33:M33)+$K$42+$N$42</f>
        <v>99.999900000000011</v>
      </c>
      <c r="AE33" s="26" t="str">
        <f>IF(AD33=100,"ОК"," ")</f>
        <v xml:space="preserve"> </v>
      </c>
      <c r="AF33" s="27"/>
      <c r="AG33" s="27"/>
      <c r="AH33" s="27"/>
    </row>
    <row r="34" spans="1:34" ht="22.5" thickBot="1" x14ac:dyDescent="0.3">
      <c r="A34" s="12">
        <v>24</v>
      </c>
      <c r="B34" s="13">
        <v>95.321600000000004</v>
      </c>
      <c r="C34" s="13">
        <v>2.5737999999999999</v>
      </c>
      <c r="D34" s="13">
        <v>0.83850000000000002</v>
      </c>
      <c r="E34" s="13">
        <v>0.1321</v>
      </c>
      <c r="F34" s="13">
        <v>0.13089999999999999</v>
      </c>
      <c r="G34" s="13">
        <v>1.83E-2</v>
      </c>
      <c r="H34" s="13">
        <v>2.4899999999999999E-2</v>
      </c>
      <c r="I34" s="13">
        <v>1.9199999999999998E-2</v>
      </c>
      <c r="J34" s="13">
        <v>6.1000000000000004E-3</v>
      </c>
      <c r="K34" s="13">
        <v>8.3999999999999995E-3</v>
      </c>
      <c r="L34" s="13">
        <v>0.73570000000000002</v>
      </c>
      <c r="M34" s="13">
        <v>0.19059999999999999</v>
      </c>
      <c r="N34" s="14">
        <v>0.70540000000000003</v>
      </c>
      <c r="O34" s="17">
        <v>8241</v>
      </c>
      <c r="P34" s="18">
        <v>34.501600000000003</v>
      </c>
      <c r="Q34" s="21">
        <v>9.58</v>
      </c>
      <c r="R34" s="17">
        <v>9132</v>
      </c>
      <c r="S34" s="15">
        <v>38.231999999999999</v>
      </c>
      <c r="T34" s="21">
        <v>10.62</v>
      </c>
      <c r="U34" s="22">
        <v>11933</v>
      </c>
      <c r="V34" s="15">
        <v>49.959400000000002</v>
      </c>
      <c r="W34" s="21">
        <v>13.88</v>
      </c>
      <c r="X34" s="22">
        <v>-16.8</v>
      </c>
      <c r="Y34" s="15">
        <v>-12.8</v>
      </c>
      <c r="Z34" s="32" t="s">
        <v>44</v>
      </c>
      <c r="AA34" s="33" t="s">
        <v>42</v>
      </c>
      <c r="AB34" s="23"/>
      <c r="AC34" s="29">
        <v>6762.15</v>
      </c>
      <c r="AD34" s="25">
        <f t="shared" si="0"/>
        <v>100.00009999999999</v>
      </c>
      <c r="AE34" s="26" t="str">
        <f t="shared" si="1"/>
        <v xml:space="preserve"> </v>
      </c>
      <c r="AF34" s="27"/>
      <c r="AG34" s="27"/>
      <c r="AH34" s="27"/>
    </row>
    <row r="35" spans="1:34" ht="22.5" x14ac:dyDescent="0.25">
      <c r="A35" s="12">
        <v>25</v>
      </c>
      <c r="B35" s="13">
        <v>95.364599999999996</v>
      </c>
      <c r="C35" s="13">
        <v>2.5396000000000001</v>
      </c>
      <c r="D35" s="13">
        <v>0.82789999999999997</v>
      </c>
      <c r="E35" s="13">
        <v>0.13089999999999999</v>
      </c>
      <c r="F35" s="13">
        <v>0.12970000000000001</v>
      </c>
      <c r="G35" s="13">
        <v>2.69E-2</v>
      </c>
      <c r="H35" s="13">
        <v>2.6800000000000001E-2</v>
      </c>
      <c r="I35" s="13">
        <v>2.12E-2</v>
      </c>
      <c r="J35" s="13">
        <v>1.2699999999999999E-2</v>
      </c>
      <c r="K35" s="13">
        <v>7.7999999999999996E-3</v>
      </c>
      <c r="L35" s="13">
        <v>0.72370000000000001</v>
      </c>
      <c r="M35" s="13">
        <v>0.18820000000000001</v>
      </c>
      <c r="N35" s="14">
        <v>0.70540000000000003</v>
      </c>
      <c r="O35" s="17">
        <v>8243</v>
      </c>
      <c r="P35" s="15">
        <v>34.511600000000001</v>
      </c>
      <c r="Q35" s="21">
        <v>9.59</v>
      </c>
      <c r="R35" s="17">
        <v>9134</v>
      </c>
      <c r="S35" s="15">
        <v>38.243000000000002</v>
      </c>
      <c r="T35" s="21">
        <v>10.62</v>
      </c>
      <c r="U35" s="22">
        <v>11936</v>
      </c>
      <c r="V35" s="15">
        <v>49.972700000000003</v>
      </c>
      <c r="W35" s="21">
        <v>13.88</v>
      </c>
      <c r="X35" s="22">
        <v>-17.100000000000001</v>
      </c>
      <c r="Y35" s="15">
        <v>-13</v>
      </c>
      <c r="Z35" s="15"/>
      <c r="AA35" s="15"/>
      <c r="AB35" s="34" t="s">
        <v>43</v>
      </c>
      <c r="AC35" s="36">
        <v>6578.66</v>
      </c>
      <c r="AD35" s="25">
        <f t="shared" si="0"/>
        <v>99.999999999999972</v>
      </c>
      <c r="AE35" s="26" t="str">
        <f t="shared" si="1"/>
        <v>ОК</v>
      </c>
      <c r="AF35" s="27"/>
      <c r="AG35" s="27"/>
      <c r="AH35" s="27"/>
    </row>
    <row r="36" spans="1:34" x14ac:dyDescent="0.25">
      <c r="A36" s="12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7"/>
      <c r="P36" s="15"/>
      <c r="Q36" s="21"/>
      <c r="R36" s="17"/>
      <c r="S36" s="15"/>
      <c r="T36" s="21"/>
      <c r="U36" s="22"/>
      <c r="V36" s="15"/>
      <c r="W36" s="21"/>
      <c r="X36" s="22"/>
      <c r="Y36" s="15"/>
      <c r="Z36" s="15"/>
      <c r="AA36" s="37"/>
      <c r="AB36" s="38"/>
      <c r="AC36" s="30"/>
      <c r="AD36" s="25">
        <f t="shared" si="0"/>
        <v>0</v>
      </c>
      <c r="AE36" s="26" t="str">
        <f t="shared" si="1"/>
        <v xml:space="preserve"> </v>
      </c>
      <c r="AF36" s="27"/>
      <c r="AG36" s="27"/>
      <c r="AH36" s="27"/>
    </row>
    <row r="37" spans="1:34" x14ac:dyDescent="0.25">
      <c r="A37" s="12">
        <v>27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7"/>
      <c r="P37" s="15"/>
      <c r="Q37" s="21"/>
      <c r="R37" s="17"/>
      <c r="S37" s="15"/>
      <c r="T37" s="21"/>
      <c r="U37" s="22"/>
      <c r="V37" s="15"/>
      <c r="W37" s="21"/>
      <c r="X37" s="22"/>
      <c r="Y37" s="15"/>
      <c r="Z37" s="37"/>
      <c r="AA37" s="15"/>
      <c r="AB37" s="23"/>
      <c r="AC37" s="31"/>
      <c r="AD37" s="25">
        <f t="shared" si="0"/>
        <v>0</v>
      </c>
      <c r="AE37" s="26" t="str">
        <f t="shared" si="1"/>
        <v xml:space="preserve"> </v>
      </c>
      <c r="AF37" s="27"/>
      <c r="AG37" s="27"/>
      <c r="AH37" s="27"/>
    </row>
    <row r="38" spans="1:34" ht="15.75" thickBot="1" x14ac:dyDescent="0.3">
      <c r="A38" s="12">
        <v>28</v>
      </c>
      <c r="B38" s="13">
        <v>95.4161</v>
      </c>
      <c r="C38" s="13">
        <v>2.5200999999999998</v>
      </c>
      <c r="D38" s="13">
        <v>0.81759999999999999</v>
      </c>
      <c r="E38" s="13">
        <v>0.12959999999999999</v>
      </c>
      <c r="F38" s="13">
        <v>0.12839999999999999</v>
      </c>
      <c r="G38" s="13">
        <v>2.1299999999999999E-2</v>
      </c>
      <c r="H38" s="13">
        <v>2.2599999999999999E-2</v>
      </c>
      <c r="I38" s="13">
        <v>1.7500000000000002E-2</v>
      </c>
      <c r="J38" s="13">
        <v>1.3599999999999999E-2</v>
      </c>
      <c r="K38" s="13">
        <v>8.6E-3</v>
      </c>
      <c r="L38" s="13">
        <v>0.71850000000000003</v>
      </c>
      <c r="M38" s="13">
        <v>0.1862</v>
      </c>
      <c r="N38" s="14">
        <v>0.70479999999999998</v>
      </c>
      <c r="O38" s="17">
        <v>8237</v>
      </c>
      <c r="P38" s="15">
        <v>34.488599999999998</v>
      </c>
      <c r="Q38" s="21">
        <v>9.58</v>
      </c>
      <c r="R38" s="17">
        <v>9128</v>
      </c>
      <c r="S38" s="15">
        <v>38.218400000000003</v>
      </c>
      <c r="T38" s="21">
        <v>10.62</v>
      </c>
      <c r="U38" s="22">
        <v>11933</v>
      </c>
      <c r="V38" s="15">
        <v>49.962400000000002</v>
      </c>
      <c r="W38" s="21">
        <v>13.88</v>
      </c>
      <c r="X38" s="22">
        <v>-19.399999999999999</v>
      </c>
      <c r="Y38" s="15">
        <v>-10.7</v>
      </c>
      <c r="Z38" s="15"/>
      <c r="AA38" s="15"/>
      <c r="AB38" s="23"/>
      <c r="AC38" s="24">
        <v>5996.67</v>
      </c>
      <c r="AD38" s="25">
        <f t="shared" si="0"/>
        <v>100.00009999999999</v>
      </c>
      <c r="AE38" s="26" t="str">
        <f t="shared" si="1"/>
        <v xml:space="preserve"> </v>
      </c>
      <c r="AF38" s="27"/>
      <c r="AG38" s="27"/>
      <c r="AH38" s="27"/>
    </row>
    <row r="39" spans="1:34" ht="15.75" thickBot="1" x14ac:dyDescent="0.3">
      <c r="A39" s="12">
        <v>29</v>
      </c>
      <c r="B39" s="13">
        <v>95.367400000000004</v>
      </c>
      <c r="C39" s="13">
        <v>2.5451999999999999</v>
      </c>
      <c r="D39" s="13">
        <v>0.83020000000000005</v>
      </c>
      <c r="E39" s="13">
        <v>0.13250000000000001</v>
      </c>
      <c r="F39" s="13">
        <v>0.13239999999999999</v>
      </c>
      <c r="G39" s="13">
        <v>1.6400000000000001E-2</v>
      </c>
      <c r="H39" s="13">
        <v>2.6200000000000001E-2</v>
      </c>
      <c r="I39" s="13">
        <v>2.0400000000000001E-2</v>
      </c>
      <c r="J39" s="13">
        <v>7.1000000000000004E-3</v>
      </c>
      <c r="K39" s="13">
        <v>8.3000000000000001E-3</v>
      </c>
      <c r="L39" s="13">
        <v>0.72560000000000002</v>
      </c>
      <c r="M39" s="13">
        <v>0.18840000000000001</v>
      </c>
      <c r="N39" s="14">
        <v>0.70509999999999995</v>
      </c>
      <c r="O39" s="17">
        <v>8240</v>
      </c>
      <c r="P39" s="18">
        <v>34.497300000000003</v>
      </c>
      <c r="Q39" s="21">
        <v>9.58</v>
      </c>
      <c r="R39" s="17">
        <v>9131</v>
      </c>
      <c r="S39" s="15">
        <v>38.227600000000002</v>
      </c>
      <c r="T39" s="21">
        <v>10.62</v>
      </c>
      <c r="U39" s="22">
        <v>11933</v>
      </c>
      <c r="V39" s="15">
        <v>49.963099999999997</v>
      </c>
      <c r="W39" s="21">
        <v>13.88</v>
      </c>
      <c r="X39" s="22">
        <v>-18.899999999999999</v>
      </c>
      <c r="Y39" s="15">
        <v>-9.6999999999999993</v>
      </c>
      <c r="Z39" s="15"/>
      <c r="AA39" s="15"/>
      <c r="AB39" s="23"/>
      <c r="AC39" s="29">
        <v>6448.9</v>
      </c>
      <c r="AD39" s="25">
        <f t="shared" si="0"/>
        <v>100.0001</v>
      </c>
      <c r="AE39" s="26" t="str">
        <f t="shared" si="1"/>
        <v xml:space="preserve"> </v>
      </c>
      <c r="AF39" s="27"/>
      <c r="AG39" s="27"/>
      <c r="AH39" s="27"/>
    </row>
    <row r="40" spans="1:34" ht="15.75" thickBot="1" x14ac:dyDescent="0.3">
      <c r="A40" s="12">
        <v>30</v>
      </c>
      <c r="B40" s="39">
        <v>95.388400000000004</v>
      </c>
      <c r="C40" s="13">
        <v>2.5333999999999999</v>
      </c>
      <c r="D40" s="13">
        <v>0.82379999999999998</v>
      </c>
      <c r="E40" s="13">
        <v>0.13100000000000001</v>
      </c>
      <c r="F40" s="13">
        <v>0.12970000000000001</v>
      </c>
      <c r="G40" s="13">
        <v>1.72E-2</v>
      </c>
      <c r="H40" s="13">
        <v>2.4400000000000002E-2</v>
      </c>
      <c r="I40" s="13">
        <v>1.8599999999999998E-2</v>
      </c>
      <c r="J40" s="13">
        <v>1.0500000000000001E-2</v>
      </c>
      <c r="K40" s="13">
        <v>8.0999999999999996E-3</v>
      </c>
      <c r="L40" s="13">
        <v>0.72699999999999998</v>
      </c>
      <c r="M40" s="40">
        <v>0.18790000000000001</v>
      </c>
      <c r="N40" s="14">
        <v>0.70489999999999997</v>
      </c>
      <c r="O40" s="17">
        <v>8238</v>
      </c>
      <c r="P40" s="15">
        <v>34.488799999999998</v>
      </c>
      <c r="Q40" s="21">
        <v>9.58</v>
      </c>
      <c r="R40" s="17">
        <v>9128</v>
      </c>
      <c r="S40" s="15">
        <v>38.218600000000002</v>
      </c>
      <c r="T40" s="21">
        <v>10.62</v>
      </c>
      <c r="U40" s="22">
        <v>11932</v>
      </c>
      <c r="V40" s="15">
        <v>49.957700000000003</v>
      </c>
      <c r="W40" s="21">
        <v>13.88</v>
      </c>
      <c r="X40" s="22">
        <v>-19.3</v>
      </c>
      <c r="Y40" s="15">
        <v>-9.3000000000000007</v>
      </c>
      <c r="Z40" s="15"/>
      <c r="AA40" s="15"/>
      <c r="AB40" s="23"/>
      <c r="AC40" s="41">
        <v>7149.63</v>
      </c>
      <c r="AD40" s="25">
        <f t="shared" si="0"/>
        <v>100.00000000000001</v>
      </c>
      <c r="AE40" s="26" t="str">
        <f t="shared" si="1"/>
        <v>ОК</v>
      </c>
      <c r="AF40" s="27"/>
      <c r="AG40" s="27"/>
      <c r="AH40" s="27"/>
    </row>
    <row r="41" spans="1:34" ht="15.75" thickBot="1" x14ac:dyDescent="0.3">
      <c r="A41" s="42">
        <v>31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2"/>
      <c r="O41" s="46"/>
      <c r="P41" s="47"/>
      <c r="Q41" s="48"/>
      <c r="R41" s="46"/>
      <c r="S41" s="47"/>
      <c r="T41" s="48"/>
      <c r="U41" s="49"/>
      <c r="V41" s="47"/>
      <c r="W41" s="48"/>
      <c r="X41" s="49"/>
      <c r="Y41" s="47"/>
      <c r="Z41" s="47"/>
      <c r="AA41" s="47"/>
      <c r="AB41" s="50"/>
      <c r="AC41" s="111"/>
      <c r="AD41" s="25">
        <f t="shared" si="0"/>
        <v>0</v>
      </c>
      <c r="AE41" s="26" t="str">
        <f t="shared" si="1"/>
        <v xml:space="preserve"> </v>
      </c>
      <c r="AF41" s="27"/>
      <c r="AG41" s="27"/>
      <c r="AH41" s="27"/>
    </row>
    <row r="42" spans="1:34" ht="15" customHeight="1" thickBot="1" x14ac:dyDescent="0.3">
      <c r="A42" s="72" t="s">
        <v>45</v>
      </c>
      <c r="B42" s="72"/>
      <c r="C42" s="72"/>
      <c r="D42" s="72"/>
      <c r="E42" s="72"/>
      <c r="F42" s="72"/>
      <c r="G42" s="72"/>
      <c r="H42" s="73"/>
      <c r="I42" s="74" t="s">
        <v>46</v>
      </c>
      <c r="J42" s="75"/>
      <c r="K42" s="51">
        <v>0</v>
      </c>
      <c r="L42" s="76" t="s">
        <v>47</v>
      </c>
      <c r="M42" s="77"/>
      <c r="N42" s="52">
        <v>0</v>
      </c>
      <c r="O42" s="78">
        <f>SUMPRODUCT(O11:O41,AC11:AC41)/SUM(AC11:AC41)</f>
        <v>8242.0630911319186</v>
      </c>
      <c r="P42" s="59">
        <f>SUMPRODUCT(P11:P41,AC11:AC41)/SUM(AC11:AC41)</f>
        <v>34.507717092669459</v>
      </c>
      <c r="Q42" s="59">
        <f>SUMPRODUCT(Q11:Q41,AC11:AC41)/SUM(AC11:AC41)</f>
        <v>9.5859032153593233</v>
      </c>
      <c r="R42" s="59">
        <f>SUMPRODUCT(R11:R41,AC11:AC41)/SUM(AC11:AC41)</f>
        <v>9133.1749345312073</v>
      </c>
      <c r="S42" s="59">
        <f>SUMPRODUCT(S11:S41,AC11:AC41)/SUM(AC11:AC41)</f>
        <v>38.238692258388973</v>
      </c>
      <c r="T42" s="61">
        <f>SUMPRODUCT(T11:T41,AC11:AC41)/SUM(AC11:AC41)</f>
        <v>10.621949371714283</v>
      </c>
      <c r="U42" s="53"/>
      <c r="V42" s="54"/>
      <c r="W42" s="54"/>
      <c r="X42" s="54"/>
      <c r="Y42" s="54"/>
      <c r="Z42" s="54"/>
      <c r="AA42" s="109" t="s">
        <v>54</v>
      </c>
      <c r="AB42" s="110"/>
      <c r="AC42" s="112">
        <f>SUM(AC11:AC41)</f>
        <v>109460.55</v>
      </c>
      <c r="AD42" s="25"/>
      <c r="AE42" s="26"/>
      <c r="AF42" s="27"/>
      <c r="AG42" s="27"/>
      <c r="AH42" s="27"/>
    </row>
    <row r="43" spans="1:34" ht="19.5" customHeight="1" thickBot="1" x14ac:dyDescent="0.3">
      <c r="A43" s="55"/>
      <c r="B43" s="56"/>
      <c r="C43" s="56"/>
      <c r="D43" s="56"/>
      <c r="E43" s="56"/>
      <c r="F43" s="56"/>
      <c r="G43" s="56"/>
      <c r="H43" s="63" t="s">
        <v>48</v>
      </c>
      <c r="I43" s="64"/>
      <c r="J43" s="64"/>
      <c r="K43" s="64"/>
      <c r="L43" s="64"/>
      <c r="M43" s="64"/>
      <c r="N43" s="65"/>
      <c r="O43" s="79"/>
      <c r="P43" s="60"/>
      <c r="Q43" s="60"/>
      <c r="R43" s="60"/>
      <c r="S43" s="60"/>
      <c r="T43" s="62"/>
      <c r="U43" s="53"/>
      <c r="V43" s="56"/>
      <c r="W43" s="56"/>
      <c r="X43" s="56"/>
      <c r="Y43" s="56"/>
      <c r="Z43" s="56"/>
      <c r="AA43" s="56"/>
      <c r="AB43" s="56"/>
      <c r="AC43" s="57"/>
    </row>
    <row r="44" spans="1:34" ht="4.5" customHeight="1" x14ac:dyDescent="0.25"/>
    <row r="45" spans="1:34" x14ac:dyDescent="0.25">
      <c r="B45" s="6" t="s">
        <v>55</v>
      </c>
      <c r="N45" s="4"/>
      <c r="O45" s="4"/>
      <c r="Q45" s="4"/>
      <c r="R45" s="4"/>
      <c r="T45" s="4"/>
      <c r="U45" s="4"/>
    </row>
    <row r="46" spans="1:34" x14ac:dyDescent="0.25">
      <c r="D46" s="58"/>
      <c r="N46" s="4"/>
      <c r="O46" s="58"/>
      <c r="P46" s="4"/>
      <c r="R46" s="58"/>
      <c r="V46" s="58"/>
    </row>
    <row r="47" spans="1:34" x14ac:dyDescent="0.25">
      <c r="B47" s="6" t="s">
        <v>49</v>
      </c>
      <c r="N47" s="4" t="s">
        <v>50</v>
      </c>
      <c r="O47" s="4"/>
      <c r="P47" s="4"/>
      <c r="U47" s="3" t="s">
        <v>51</v>
      </c>
    </row>
    <row r="48" spans="1:34" x14ac:dyDescent="0.25">
      <c r="E48" s="58"/>
      <c r="N48" s="4"/>
      <c r="O48" s="58"/>
      <c r="P48" s="4"/>
      <c r="R48" s="58"/>
      <c r="V48" s="58"/>
    </row>
    <row r="49" spans="2:22" x14ac:dyDescent="0.25">
      <c r="B49" s="6" t="s">
        <v>52</v>
      </c>
      <c r="N49" s="4" t="s">
        <v>53</v>
      </c>
      <c r="O49" s="4"/>
      <c r="P49" s="4"/>
      <c r="U49" s="3" t="s">
        <v>51</v>
      </c>
    </row>
    <row r="50" spans="2:22" x14ac:dyDescent="0.25">
      <c r="E50" s="58"/>
      <c r="O50" s="58"/>
      <c r="R50" s="58"/>
      <c r="V50" s="58"/>
    </row>
  </sheetData>
  <mergeCells count="42"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AA7:AA10"/>
    <mergeCell ref="AB7:AB10"/>
    <mergeCell ref="AC7:AC10"/>
    <mergeCell ref="N8:N10"/>
    <mergeCell ref="Y7:Y10"/>
    <mergeCell ref="Z7:Z10"/>
    <mergeCell ref="L9:L10"/>
    <mergeCell ref="M9:M10"/>
    <mergeCell ref="O9:O10"/>
    <mergeCell ref="P9:P10"/>
    <mergeCell ref="Q9:Q10"/>
    <mergeCell ref="S9:S10"/>
    <mergeCell ref="T9:T10"/>
    <mergeCell ref="U9:U10"/>
    <mergeCell ref="V9:V10"/>
    <mergeCell ref="W9:W10"/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</mergeCells>
  <pageMargins left="0.70866141732283472" right="0.11811023622047245" top="0.74803149606299213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ПВВГ 11.16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2016-12-12T12:22:08Z</dcterms:modified>
</cp:coreProperties>
</file>