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'Лист1'!$A$1:$AC$50</definedName>
  </definedNames>
  <calcPr fullCalcOnLoad="1"/>
</workbook>
</file>

<file path=xl/sharedStrings.xml><?xml version="1.0" encoding="utf-8"?>
<sst xmlns="http://schemas.openxmlformats.org/spreadsheetml/2006/main" count="82" uniqueCount="70">
  <si>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</si>
  <si>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</si>
  <si>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</si>
  <si>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</si>
  <si>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</si>
  <si>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</si>
  <si>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</si>
  <si>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</si>
  <si>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</si>
  <si>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</si>
  <si>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</si>
  <si>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</si>
  <si>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</si>
  <si>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</si>
  <si>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</si>
  <si>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</si>
  <si>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</si>
  <si>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</si>
  <si>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</si>
  <si>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</si>
  <si>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</si>
  <si>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</si>
  <si>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</si>
  <si>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</si>
  <si>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</si>
  <si>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</si>
  <si>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</si>
  <si>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</si>
  <si>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</si>
  <si>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</si>
  <si>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</si>
  <si>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</si>
  <si>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</si>
  <si>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</si>
  <si>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</si>
  <si>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</si>
  <si>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</si>
  <si>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</si>
  <si>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</si>
  <si>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</si>
  <si>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</si>
  <si>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</si>
  <si>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</si>
  <si>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</si>
  <si>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</si>
  <si>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</si>
  <si>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</si>
  <si>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</si>
  <si>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</si>
  <si>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</si>
  <si>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</si>
  <si>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за період з 01.10.2016 р. по 31.10.2016 р.</t>
  </si>
  <si>
    <t>__________________</t>
  </si>
  <si>
    <t>.11.2016</t>
  </si>
  <si>
    <t>ВХАЛ Дашавського ВУПЗГ</t>
  </si>
  <si>
    <r>
      <t>Керівник Дашавського</t>
    </r>
    <r>
      <rPr>
        <u val="single"/>
        <sz val="11"/>
        <color indexed="8"/>
        <rFont val="Times New Roman"/>
        <family val="1"/>
      </rPr>
      <t xml:space="preserve"> ВУПЗГ</t>
    </r>
  </si>
  <si>
    <t>М.В.Штинда</t>
  </si>
  <si>
    <t>О.П.Гойсак</t>
  </si>
  <si>
    <t>П.М.Гук</t>
  </si>
  <si>
    <t>Провідний диспетчер з транспортування газу</t>
  </si>
  <si>
    <t>по 30.11.2016</t>
  </si>
  <si>
    <t>Дашавським</t>
  </si>
  <si>
    <t>переданого</t>
  </si>
  <si>
    <t>ВУПЗГ</t>
  </si>
  <si>
    <t>та прийнятого</t>
  </si>
  <si>
    <t>ПАТ "Львівгаз" через АГРС-120</t>
  </si>
  <si>
    <t>газопроводу КЗУ-ІІ, Івацевичі-ДолинаІІ</t>
  </si>
  <si>
    <t>не виявл.</t>
  </si>
  <si>
    <t>02.12.16 р.</t>
  </si>
  <si>
    <r>
      <t xml:space="preserve">по ГВС (ПВВГ, СВГ, ГРС):   </t>
    </r>
    <r>
      <rPr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Times New Roman"/>
        <family val="1"/>
      </rPr>
      <t xml:space="preserve"> (точка відбору проби АГРС-120 Дашава)                                                                                              Маршрут №206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</si>
</sst>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 wrapText="1"/>
      <protection locked="0"/>
    </xf>
    <xf numFmtId="164" fontId="44" fillId="0" borderId="10" xfId="0" applyNumberFormat="1" applyFont="1" applyBorder="1" applyAlignment="1" applyProtection="1">
      <alignment horizontal="center" vertical="center" wrapText="1"/>
      <protection locked="0"/>
    </xf>
    <xf numFmtId="2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2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vertical="center"/>
      <protection locked="0"/>
    </xf>
    <xf numFmtId="164" fontId="44" fillId="0" borderId="18" xfId="0" applyNumberFormat="1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164" fontId="44" fillId="0" borderId="13" xfId="0" applyNumberFormat="1" applyFont="1" applyBorder="1" applyAlignment="1" applyProtection="1">
      <alignment horizontal="center" vertical="center" wrapText="1"/>
      <protection locked="0"/>
    </xf>
    <xf numFmtId="164" fontId="44" fillId="0" borderId="15" xfId="0" applyNumberFormat="1" applyFont="1" applyBorder="1" applyAlignment="1" applyProtection="1">
      <alignment horizontal="center" vertical="center" wrapText="1"/>
      <protection locked="0"/>
    </xf>
    <xf numFmtId="164" fontId="44" fillId="0" borderId="16" xfId="0" applyNumberFormat="1" applyFont="1" applyBorder="1" applyAlignment="1" applyProtection="1">
      <alignment horizontal="center" vertical="center" wrapText="1"/>
      <protection locked="0"/>
    </xf>
    <xf numFmtId="164" fontId="44" fillId="0" borderId="20" xfId="0" applyNumberFormat="1" applyFont="1" applyBorder="1" applyAlignment="1" applyProtection="1">
      <alignment/>
      <protection locked="0"/>
    </xf>
    <xf numFmtId="164" fontId="44" fillId="0" borderId="21" xfId="0" applyNumberFormat="1" applyFont="1" applyBorder="1" applyAlignment="1" applyProtection="1">
      <alignment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165" fontId="44" fillId="0" borderId="23" xfId="0" applyNumberFormat="1" applyFont="1" applyBorder="1" applyAlignment="1" applyProtection="1">
      <alignment horizontal="center" vertical="center" wrapText="1"/>
      <protection locked="0"/>
    </xf>
    <xf numFmtId="166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164" fontId="44" fillId="0" borderId="12" xfId="0" applyNumberFormat="1" applyFont="1" applyBorder="1" applyAlignment="1" applyProtection="1">
      <alignment horizontal="center" vertical="center" wrapText="1"/>
      <protection locked="0"/>
    </xf>
    <xf numFmtId="164" fontId="44" fillId="0" borderId="14" xfId="0" applyNumberFormat="1" applyFont="1" applyBorder="1" applyAlignment="1" applyProtection="1">
      <alignment horizontal="center" vertical="center" wrapText="1"/>
      <protection locked="0"/>
    </xf>
    <xf numFmtId="1" fontId="44" fillId="0" borderId="12" xfId="0" applyNumberFormat="1" applyFont="1" applyBorder="1" applyAlignment="1" applyProtection="1">
      <alignment horizontal="center" vertical="center" wrapText="1"/>
      <protection locked="0"/>
    </xf>
    <xf numFmtId="166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11" xfId="0" applyFont="1" applyBorder="1" applyAlignment="1" applyProtection="1">
      <alignment horizontal="center"/>
      <protection locked="0"/>
    </xf>
    <xf numFmtId="4" fontId="44" fillId="0" borderId="13" xfId="0" applyNumberFormat="1" applyFont="1" applyBorder="1" applyAlignment="1" applyProtection="1">
      <alignment horizontal="center" vertical="center" wrapText="1"/>
      <protection locked="0"/>
    </xf>
    <xf numFmtId="164" fontId="44" fillId="0" borderId="12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164" fontId="44" fillId="0" borderId="18" xfId="0" applyNumberFormat="1" applyFont="1" applyBorder="1" applyAlignment="1">
      <alignment horizontal="center" vertical="center" wrapText="1"/>
    </xf>
    <xf numFmtId="166" fontId="44" fillId="0" borderId="12" xfId="0" applyNumberFormat="1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 applyProtection="1">
      <alignment/>
      <protection locked="0"/>
    </xf>
    <xf numFmtId="0" fontId="44" fillId="0" borderId="12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/>
      <protection locked="0"/>
    </xf>
    <xf numFmtId="167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0" fontId="46" fillId="0" borderId="27" xfId="0" applyFont="1" applyBorder="1" applyAlignment="1" applyProtection="1">
      <alignment horizontal="center" vertical="center" textRotation="90" wrapText="1"/>
      <protection locked="0"/>
    </xf>
    <xf numFmtId="0" fontId="46" fillId="0" borderId="28" xfId="0" applyFont="1" applyBorder="1" applyAlignment="1" applyProtection="1">
      <alignment horizontal="center" vertical="center" textRotation="90" wrapText="1"/>
      <protection locked="0"/>
    </xf>
    <xf numFmtId="0" fontId="46" fillId="0" borderId="20" xfId="0" applyFont="1" applyBorder="1" applyAlignment="1" applyProtection="1">
      <alignment horizontal="center" vertical="center" textRotation="90" wrapText="1"/>
      <protection locked="0"/>
    </xf>
    <xf numFmtId="0" fontId="46" fillId="0" borderId="29" xfId="0" applyFont="1" applyBorder="1" applyAlignment="1" applyProtection="1">
      <alignment horizontal="center" vertical="center" textRotation="90" wrapText="1"/>
      <protection locked="0"/>
    </xf>
    <xf numFmtId="0" fontId="46" fillId="0" borderId="25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locked="0"/>
    </xf>
    <xf numFmtId="0" fontId="46" fillId="0" borderId="32" xfId="0" applyFont="1" applyBorder="1" applyAlignment="1" applyProtection="1">
      <alignment horizontal="center" vertical="center" wrapText="1"/>
      <protection locked="0"/>
    </xf>
    <xf numFmtId="0" fontId="46" fillId="0" borderId="33" xfId="0" applyFont="1" applyBorder="1" applyAlignment="1" applyProtection="1">
      <alignment horizontal="center" vertical="center" textRotation="90" wrapText="1"/>
      <protection locked="0"/>
    </xf>
    <xf numFmtId="0" fontId="46" fillId="0" borderId="11" xfId="0" applyFont="1" applyBorder="1" applyAlignment="1" applyProtection="1">
      <alignment horizontal="center" vertical="center" textRotation="90" wrapText="1"/>
      <protection locked="0"/>
    </xf>
    <xf numFmtId="0" fontId="46" fillId="0" borderId="34" xfId="0" applyFont="1" applyBorder="1" applyAlignment="1" applyProtection="1">
      <alignment horizontal="center" vertical="center" textRotation="90" wrapText="1"/>
      <protection locked="0"/>
    </xf>
    <xf numFmtId="0" fontId="46" fillId="0" borderId="35" xfId="0" applyFont="1" applyBorder="1" applyAlignment="1" applyProtection="1">
      <alignment horizontal="center" vertical="center" textRotation="90" wrapText="1"/>
      <protection locked="0"/>
    </xf>
    <xf numFmtId="0" fontId="46" fillId="0" borderId="36" xfId="0" applyFont="1" applyBorder="1" applyAlignment="1" applyProtection="1">
      <alignment horizontal="center" vertical="center" textRotation="90" wrapText="1"/>
      <protection locked="0"/>
    </xf>
    <xf numFmtId="0" fontId="46" fillId="0" borderId="37" xfId="0" applyFont="1" applyBorder="1" applyAlignment="1" applyProtection="1">
      <alignment horizontal="center" vertical="center" textRotation="90" wrapText="1"/>
      <protection locked="0"/>
    </xf>
    <xf numFmtId="0" fontId="46" fillId="0" borderId="38" xfId="0" applyFont="1" applyBorder="1" applyAlignment="1" applyProtection="1">
      <alignment horizontal="center" vertical="center" textRotation="90" wrapText="1"/>
      <protection locked="0"/>
    </xf>
    <xf numFmtId="0" fontId="46" fillId="0" borderId="39" xfId="0" applyFont="1" applyBorder="1" applyAlignment="1" applyProtection="1">
      <alignment horizontal="center" vertical="center" wrapText="1"/>
      <protection locked="0"/>
    </xf>
    <xf numFmtId="0" fontId="46" fillId="0" borderId="40" xfId="0" applyFont="1" applyBorder="1" applyAlignment="1" applyProtection="1">
      <alignment horizontal="center" vertical="center" wrapText="1"/>
      <protection locked="0"/>
    </xf>
    <xf numFmtId="0" fontId="44" fillId="0" borderId="41" xfId="0" applyFont="1" applyBorder="1" applyAlignment="1" applyProtection="1">
      <alignment horizontal="center" wrapText="1"/>
      <protection locked="0"/>
    </xf>
    <xf numFmtId="0" fontId="44" fillId="0" borderId="42" xfId="0" applyFont="1" applyBorder="1" applyAlignment="1" applyProtection="1">
      <alignment horizontal="center" wrapText="1"/>
      <protection locked="0"/>
    </xf>
    <xf numFmtId="2" fontId="44" fillId="0" borderId="41" xfId="0" applyNumberFormat="1" applyFont="1" applyBorder="1" applyAlignment="1" applyProtection="1">
      <alignment horizontal="center" wrapText="1"/>
      <protection locked="0"/>
    </xf>
    <xf numFmtId="2" fontId="44" fillId="0" borderId="42" xfId="0" applyNumberFormat="1" applyFont="1" applyBorder="1" applyAlignment="1" applyProtection="1">
      <alignment horizontal="center" wrapText="1"/>
      <protection locked="0"/>
    </xf>
    <xf numFmtId="0" fontId="44" fillId="0" borderId="43" xfId="0" applyFont="1" applyBorder="1" applyAlignment="1" applyProtection="1">
      <alignment horizontal="center" wrapText="1"/>
      <protection locked="0"/>
    </xf>
    <xf numFmtId="0" fontId="44" fillId="0" borderId="44" xfId="0" applyFont="1" applyBorder="1" applyAlignment="1" applyProtection="1">
      <alignment horizontal="center" wrapText="1"/>
      <protection locked="0"/>
    </xf>
    <xf numFmtId="0" fontId="44" fillId="0" borderId="45" xfId="0" applyFont="1" applyBorder="1" applyAlignment="1" applyProtection="1">
      <alignment horizontal="center" wrapText="1"/>
      <protection locked="0"/>
    </xf>
    <xf numFmtId="0" fontId="44" fillId="0" borderId="46" xfId="0" applyFont="1" applyBorder="1" applyAlignment="1" applyProtection="1">
      <alignment horizontal="center" wrapText="1"/>
      <protection locked="0"/>
    </xf>
    <xf numFmtId="0" fontId="44" fillId="0" borderId="47" xfId="0" applyFont="1" applyBorder="1" applyAlignment="1" applyProtection="1">
      <alignment horizontal="right" vertical="center" wrapText="1"/>
      <protection locked="0"/>
    </xf>
    <xf numFmtId="0" fontId="44" fillId="0" borderId="48" xfId="0" applyFont="1" applyBorder="1" applyAlignment="1" applyProtection="1">
      <alignment horizontal="right" vertical="center" wrapText="1"/>
      <protection locked="0"/>
    </xf>
    <xf numFmtId="0" fontId="44" fillId="0" borderId="49" xfId="0" applyFont="1" applyBorder="1" applyAlignment="1" applyProtection="1">
      <alignment horizontal="right" vertical="center" wrapText="1"/>
      <protection locked="0"/>
    </xf>
    <xf numFmtId="0" fontId="44" fillId="0" borderId="37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4" fillId="0" borderId="5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6" fillId="0" borderId="40" xfId="0" applyFont="1" applyBorder="1" applyAlignment="1" applyProtection="1">
      <alignment horizontal="center" vertical="center" textRotation="90" wrapText="1"/>
      <protection locked="0"/>
    </xf>
    <xf numFmtId="0" fontId="49" fillId="0" borderId="23" xfId="0" applyFont="1" applyBorder="1" applyAlignment="1" applyProtection="1">
      <alignment horizontal="center" vertical="center" textRotation="90" wrapText="1"/>
      <protection locked="0"/>
    </xf>
    <xf numFmtId="0" fontId="46" fillId="0" borderId="51" xfId="0" applyFont="1" applyBorder="1" applyAlignment="1" applyProtection="1">
      <alignment horizontal="center" vertical="center" textRotation="90" wrapText="1"/>
      <protection locked="0"/>
    </xf>
    <xf numFmtId="0" fontId="46" fillId="0" borderId="18" xfId="0" applyFont="1" applyBorder="1" applyAlignment="1" applyProtection="1">
      <alignment horizontal="center" vertical="center" textRotation="90" wrapText="1"/>
      <protection locked="0"/>
    </xf>
    <xf numFmtId="0" fontId="46" fillId="0" borderId="22" xfId="0" applyFont="1" applyBorder="1" applyAlignment="1" applyProtection="1">
      <alignment horizontal="center" vertical="center" textRotation="90" wrapText="1"/>
      <protection locked="0"/>
    </xf>
    <xf numFmtId="0" fontId="46" fillId="0" borderId="52" xfId="0" applyFont="1" applyBorder="1" applyAlignment="1" applyProtection="1">
      <alignment horizontal="left" vertical="center" textRotation="90" wrapText="1"/>
      <protection locked="0"/>
    </xf>
    <xf numFmtId="0" fontId="46" fillId="0" borderId="10" xfId="0" applyFont="1" applyBorder="1" applyAlignment="1" applyProtection="1">
      <alignment horizontal="left" vertical="center" textRotation="90" wrapText="1"/>
      <protection locked="0"/>
    </xf>
    <xf numFmtId="0" fontId="46" fillId="0" borderId="53" xfId="0" applyFont="1" applyBorder="1" applyAlignment="1" applyProtection="1">
      <alignment horizontal="center" vertical="center" textRotation="90" wrapText="1"/>
      <protection locked="0"/>
    </xf>
    <xf numFmtId="0" fontId="46" fillId="0" borderId="13" xfId="0" applyFont="1" applyBorder="1" applyAlignment="1" applyProtection="1">
      <alignment horizontal="center" vertical="center" textRotation="90" wrapText="1"/>
      <protection locked="0"/>
    </xf>
    <xf numFmtId="0" fontId="46" fillId="0" borderId="52" xfId="0" applyFont="1" applyBorder="1" applyAlignment="1" applyProtection="1">
      <alignment horizontal="right" vertical="center" textRotation="90" wrapText="1"/>
      <protection locked="0"/>
    </xf>
    <xf numFmtId="0" fontId="46" fillId="0" borderId="10" xfId="0" applyFont="1" applyBorder="1" applyAlignment="1" applyProtection="1">
      <alignment horizontal="right" vertical="center" textRotation="90" wrapText="1"/>
      <protection locked="0"/>
    </xf>
    <xf numFmtId="0" fontId="46" fillId="0" borderId="54" xfId="0" applyFont="1" applyBorder="1" applyAlignment="1" applyProtection="1">
      <alignment horizontal="center" vertical="center" textRotation="90" wrapText="1"/>
      <protection locked="0"/>
    </xf>
    <xf numFmtId="0" fontId="46" fillId="0" borderId="12" xfId="0" applyFont="1" applyBorder="1" applyAlignment="1" applyProtection="1">
      <alignment horizontal="center" vertical="center" textRotation="90" wrapText="1"/>
      <protection locked="0"/>
    </xf>
    <xf numFmtId="0" fontId="46" fillId="0" borderId="52" xfId="0" applyFont="1" applyBorder="1" applyAlignment="1" applyProtection="1">
      <alignment horizontal="center" vertical="center" textRotation="90" wrapText="1"/>
      <protection locked="0"/>
    </xf>
    <xf numFmtId="0" fontId="46" fillId="0" borderId="10" xfId="0" applyFont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view="pageBreakPreview" zoomScale="90" zoomScaleSheetLayoutView="90" zoomScalePageLayoutView="0" workbookViewId="0" topLeftCell="A31">
      <selection activeCell="AC46" sqref="AC46"/>
    </sheetView>
  </sheetViews>
  <sheetFormatPr defaultColWidth="9.140625" defaultRowHeight="15"/>
  <cols>
    <col min="1" max="1" width="4.8515625" style="1" customWidth="1"/>
    <col min="2" max="2" width="8.421875" style="1" customWidth="1"/>
    <col min="3" max="23" width="6.140625" style="1" customWidth="1"/>
    <col min="24" max="25" width="6.00390625" style="1" customWidth="1"/>
    <col min="26" max="28" width="6.140625" style="1" customWidth="1"/>
    <col min="29" max="29" width="11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2" ht="15">
      <c r="A1" s="11" t="s">
        <v>23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25" ht="1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62</v>
      </c>
      <c r="L2" s="13"/>
      <c r="M2" s="13" t="s">
        <v>61</v>
      </c>
      <c r="N2" s="13"/>
      <c r="O2" s="13" t="s">
        <v>63</v>
      </c>
      <c r="P2" s="13" t="s">
        <v>64</v>
      </c>
      <c r="Q2" s="13"/>
      <c r="R2" s="13"/>
      <c r="S2" s="13" t="s">
        <v>65</v>
      </c>
      <c r="T2" s="13"/>
      <c r="U2" s="13"/>
      <c r="V2" s="13"/>
      <c r="W2" s="13"/>
      <c r="X2" s="13"/>
      <c r="Y2" s="13"/>
    </row>
    <row r="3" spans="1:29" ht="12" customHeight="1">
      <c r="A3" s="11" t="s">
        <v>49</v>
      </c>
      <c r="C3" s="3"/>
      <c r="F3" s="2"/>
      <c r="G3" s="2"/>
      <c r="H3" s="2"/>
      <c r="I3" s="96" t="s">
        <v>69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13"/>
    </row>
    <row r="4" spans="1:29" ht="12.75" customHeight="1">
      <c r="A4" s="10" t="s">
        <v>24</v>
      </c>
      <c r="G4" s="2"/>
      <c r="H4" s="2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3"/>
    </row>
    <row r="5" spans="1:27" ht="15">
      <c r="A5" s="10" t="s">
        <v>50</v>
      </c>
      <c r="F5" s="2"/>
      <c r="G5" s="2"/>
      <c r="H5" s="2"/>
      <c r="K5" s="3" t="s">
        <v>66</v>
      </c>
      <c r="M5" s="13"/>
      <c r="O5" s="13"/>
      <c r="P5" s="13"/>
      <c r="Q5" s="13"/>
      <c r="R5" s="13"/>
      <c r="S5" s="13"/>
      <c r="V5" s="13"/>
      <c r="W5" s="3" t="s">
        <v>51</v>
      </c>
      <c r="X5" s="13"/>
      <c r="Y5" s="13" t="s">
        <v>53</v>
      </c>
      <c r="Z5" s="13"/>
      <c r="AA5" s="1" t="s">
        <v>60</v>
      </c>
    </row>
    <row r="6" ht="11.25" customHeight="1" thickBot="1"/>
    <row r="7" spans="1:29" ht="26.25" customHeight="1" thickBot="1">
      <c r="A7" s="100" t="s">
        <v>0</v>
      </c>
      <c r="B7" s="67" t="s">
        <v>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7" t="s">
        <v>33</v>
      </c>
      <c r="O7" s="79"/>
      <c r="P7" s="79"/>
      <c r="Q7" s="79"/>
      <c r="R7" s="79"/>
      <c r="S7" s="79"/>
      <c r="T7" s="79"/>
      <c r="U7" s="79"/>
      <c r="V7" s="79"/>
      <c r="W7" s="80"/>
      <c r="X7" s="109" t="s">
        <v>28</v>
      </c>
      <c r="Y7" s="107" t="s">
        <v>2</v>
      </c>
      <c r="Z7" s="103" t="s">
        <v>20</v>
      </c>
      <c r="AA7" s="103" t="s">
        <v>21</v>
      </c>
      <c r="AB7" s="105" t="s">
        <v>22</v>
      </c>
      <c r="AC7" s="98" t="s">
        <v>17</v>
      </c>
    </row>
    <row r="8" spans="1:29" ht="16.5" customHeight="1" thickBot="1">
      <c r="A8" s="101"/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 t="s">
        <v>29</v>
      </c>
      <c r="O8" s="19" t="s">
        <v>31</v>
      </c>
      <c r="P8" s="19"/>
      <c r="Q8" s="19"/>
      <c r="R8" s="19"/>
      <c r="S8" s="19"/>
      <c r="T8" s="19"/>
      <c r="U8" s="19"/>
      <c r="V8" s="19" t="s">
        <v>32</v>
      </c>
      <c r="W8" s="26"/>
      <c r="X8" s="110"/>
      <c r="Y8" s="108"/>
      <c r="Z8" s="104"/>
      <c r="AA8" s="104"/>
      <c r="AB8" s="106"/>
      <c r="AC8" s="99"/>
    </row>
    <row r="9" spans="1:29" ht="15" customHeight="1">
      <c r="A9" s="102"/>
      <c r="B9" s="77" t="s">
        <v>36</v>
      </c>
      <c r="C9" s="63" t="s">
        <v>37</v>
      </c>
      <c r="D9" s="63" t="s">
        <v>38</v>
      </c>
      <c r="E9" s="63" t="s">
        <v>43</v>
      </c>
      <c r="F9" s="63" t="s">
        <v>44</v>
      </c>
      <c r="G9" s="63" t="s">
        <v>41</v>
      </c>
      <c r="H9" s="63" t="s">
        <v>45</v>
      </c>
      <c r="I9" s="63" t="s">
        <v>42</v>
      </c>
      <c r="J9" s="63" t="s">
        <v>40</v>
      </c>
      <c r="K9" s="63" t="s">
        <v>39</v>
      </c>
      <c r="L9" s="63" t="s">
        <v>46</v>
      </c>
      <c r="M9" s="65" t="s">
        <v>47</v>
      </c>
      <c r="N9" s="75"/>
      <c r="O9" s="72" t="s">
        <v>34</v>
      </c>
      <c r="P9" s="111" t="s">
        <v>11</v>
      </c>
      <c r="Q9" s="105" t="s">
        <v>12</v>
      </c>
      <c r="R9" s="77" t="s">
        <v>35</v>
      </c>
      <c r="S9" s="63" t="s">
        <v>13</v>
      </c>
      <c r="T9" s="65" t="s">
        <v>14</v>
      </c>
      <c r="U9" s="77" t="s">
        <v>30</v>
      </c>
      <c r="V9" s="63" t="s">
        <v>15</v>
      </c>
      <c r="W9" s="65" t="s">
        <v>16</v>
      </c>
      <c r="X9" s="110"/>
      <c r="Y9" s="108"/>
      <c r="Z9" s="104"/>
      <c r="AA9" s="104"/>
      <c r="AB9" s="106"/>
      <c r="AC9" s="99"/>
    </row>
    <row r="10" spans="1:29" ht="92.25" customHeight="1">
      <c r="A10" s="102"/>
      <c r="B10" s="78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6"/>
      <c r="N10" s="76"/>
      <c r="O10" s="73"/>
      <c r="P10" s="112"/>
      <c r="Q10" s="106"/>
      <c r="R10" s="78"/>
      <c r="S10" s="64"/>
      <c r="T10" s="66"/>
      <c r="U10" s="78"/>
      <c r="V10" s="64"/>
      <c r="W10" s="66"/>
      <c r="X10" s="110"/>
      <c r="Y10" s="108"/>
      <c r="Z10" s="104"/>
      <c r="AA10" s="104"/>
      <c r="AB10" s="106"/>
      <c r="AC10" s="99"/>
    </row>
    <row r="11" spans="1:34" ht="15">
      <c r="A11" s="35">
        <v>1</v>
      </c>
      <c r="B11" s="60">
        <v>95.4793</v>
      </c>
      <c r="C11" s="8">
        <v>2.4155</v>
      </c>
      <c r="D11" s="8">
        <v>0.7433</v>
      </c>
      <c r="E11" s="8">
        <v>0.1127</v>
      </c>
      <c r="F11" s="8">
        <v>0.1171</v>
      </c>
      <c r="G11" s="8">
        <v>0.0014</v>
      </c>
      <c r="H11" s="8">
        <v>0.0235</v>
      </c>
      <c r="I11" s="8">
        <v>0.0183</v>
      </c>
      <c r="J11" s="8">
        <v>0.0163</v>
      </c>
      <c r="K11" s="8">
        <v>0.01</v>
      </c>
      <c r="L11" s="8">
        <v>0.7738</v>
      </c>
      <c r="M11" s="30">
        <v>0.2888</v>
      </c>
      <c r="N11" s="27">
        <v>0.7039</v>
      </c>
      <c r="O11" s="46">
        <v>8200.13</v>
      </c>
      <c r="P11" s="17">
        <v>34.3328</v>
      </c>
      <c r="Q11" s="47">
        <v>9.53</v>
      </c>
      <c r="R11" s="20">
        <v>9087.85</v>
      </c>
      <c r="S11" s="9">
        <v>38.049</v>
      </c>
      <c r="T11" s="21">
        <v>10.57</v>
      </c>
      <c r="U11" s="43">
        <v>11887.58</v>
      </c>
      <c r="V11" s="17">
        <v>49.7709</v>
      </c>
      <c r="W11" s="21">
        <v>13.83</v>
      </c>
      <c r="X11" s="20"/>
      <c r="Y11" s="17"/>
      <c r="Z11" s="17"/>
      <c r="AA11" s="17"/>
      <c r="AB11" s="22"/>
      <c r="AC11" s="36">
        <v>16.68</v>
      </c>
      <c r="AD11" s="14">
        <f>SUM(B11:M11)+$K$42+$N$42</f>
        <v>99.99999999999999</v>
      </c>
      <c r="AE11" s="15" t="str">
        <f>IF(AD11=100,"ОК"," ")</f>
        <v>ОК</v>
      </c>
      <c r="AF11" s="6"/>
      <c r="AG11" s="6"/>
      <c r="AH11" s="6"/>
    </row>
    <row r="12" spans="1:34" ht="1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8"/>
      <c r="O12" s="46">
        <v>8200</v>
      </c>
      <c r="P12" s="17">
        <v>34.33</v>
      </c>
      <c r="Q12" s="47">
        <v>9.53</v>
      </c>
      <c r="R12" s="20">
        <v>9088</v>
      </c>
      <c r="S12" s="9">
        <v>38.05</v>
      </c>
      <c r="T12" s="21">
        <v>10.57</v>
      </c>
      <c r="U12" s="43"/>
      <c r="V12" s="17"/>
      <c r="W12" s="21"/>
      <c r="X12" s="20"/>
      <c r="Y12" s="17"/>
      <c r="Z12" s="17"/>
      <c r="AA12" s="17"/>
      <c r="AB12" s="22"/>
      <c r="AC12" s="36">
        <v>23.296400000000002</v>
      </c>
      <c r="AD12" s="14">
        <f aca="true" t="shared" si="0" ref="AD12:AD41">SUM(B12:M12)+$K$42+$N$42</f>
        <v>0</v>
      </c>
      <c r="AE12" s="15" t="str">
        <f>IF(AD12=100,"ОК"," ")</f>
        <v> </v>
      </c>
      <c r="AF12" s="6"/>
      <c r="AG12" s="6"/>
      <c r="AH12" s="6"/>
    </row>
    <row r="13" spans="1:34" ht="1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8200</v>
      </c>
      <c r="P13" s="17">
        <v>34.33</v>
      </c>
      <c r="Q13" s="47">
        <v>9.53</v>
      </c>
      <c r="R13" s="20">
        <v>9088</v>
      </c>
      <c r="S13" s="9">
        <v>38.05</v>
      </c>
      <c r="T13" s="21">
        <v>10.57</v>
      </c>
      <c r="U13" s="43"/>
      <c r="V13" s="17"/>
      <c r="W13" s="21"/>
      <c r="X13" s="52"/>
      <c r="Y13" s="53"/>
      <c r="Z13" s="54"/>
      <c r="AA13" s="54"/>
      <c r="AB13" s="55"/>
      <c r="AC13" s="36">
        <v>24.462</v>
      </c>
      <c r="AD13" s="14">
        <f t="shared" si="0"/>
        <v>0</v>
      </c>
      <c r="AE13" s="15" t="str">
        <f>IF(AD13=100,"ОК"," ")</f>
        <v> </v>
      </c>
      <c r="AF13" s="6"/>
      <c r="AG13" s="6"/>
      <c r="AH13" s="6"/>
    </row>
    <row r="14" spans="1:34" ht="1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8200</v>
      </c>
      <c r="P14" s="17">
        <v>34.33</v>
      </c>
      <c r="Q14" s="47">
        <v>9.53</v>
      </c>
      <c r="R14" s="20">
        <v>9088</v>
      </c>
      <c r="S14" s="9">
        <v>38.05</v>
      </c>
      <c r="T14" s="21">
        <v>10.57</v>
      </c>
      <c r="U14" s="43"/>
      <c r="V14" s="17"/>
      <c r="W14" s="21"/>
      <c r="X14" s="20"/>
      <c r="Y14" s="17"/>
      <c r="Z14" s="17"/>
      <c r="AA14" s="17"/>
      <c r="AB14" s="22"/>
      <c r="AC14" s="36">
        <v>26.4228</v>
      </c>
      <c r="AD14" s="14">
        <f t="shared" si="0"/>
        <v>0</v>
      </c>
      <c r="AE14" s="15" t="str">
        <f aca="true" t="shared" si="1" ref="AE14:AE41">IF(AD14=100,"ОК"," ")</f>
        <v> </v>
      </c>
      <c r="AF14" s="6"/>
      <c r="AG14" s="6"/>
      <c r="AH14" s="6"/>
    </row>
    <row r="15" spans="1:34" ht="1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8200</v>
      </c>
      <c r="P15" s="17">
        <v>34.33</v>
      </c>
      <c r="Q15" s="47">
        <v>9.53</v>
      </c>
      <c r="R15" s="20">
        <v>9088</v>
      </c>
      <c r="S15" s="9">
        <v>38.05</v>
      </c>
      <c r="T15" s="21">
        <v>10.57</v>
      </c>
      <c r="U15" s="43"/>
      <c r="V15" s="17"/>
      <c r="W15" s="21"/>
      <c r="X15" s="20"/>
      <c r="Y15" s="17"/>
      <c r="Z15" s="17"/>
      <c r="AA15" s="17"/>
      <c r="AB15" s="22"/>
      <c r="AC15" s="36">
        <v>24.3248</v>
      </c>
      <c r="AD15" s="14">
        <f t="shared" si="0"/>
        <v>0</v>
      </c>
      <c r="AE15" s="15" t="str">
        <f t="shared" si="1"/>
        <v> </v>
      </c>
      <c r="AF15" s="6"/>
      <c r="AG15" s="6"/>
      <c r="AH15" s="6"/>
    </row>
    <row r="16" spans="1:34" ht="1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8200</v>
      </c>
      <c r="P16" s="54">
        <v>34.33</v>
      </c>
      <c r="Q16" s="47">
        <v>9.53</v>
      </c>
      <c r="R16" s="56">
        <v>9088</v>
      </c>
      <c r="S16" s="54">
        <v>38.05</v>
      </c>
      <c r="T16" s="22">
        <v>10.57</v>
      </c>
      <c r="U16" s="20"/>
      <c r="V16" s="17"/>
      <c r="W16" s="22"/>
      <c r="X16" s="37"/>
      <c r="Y16" s="44"/>
      <c r="Z16" s="54"/>
      <c r="AA16" s="54"/>
      <c r="AB16" s="55"/>
      <c r="AC16" s="36">
        <v>17.136400000000002</v>
      </c>
      <c r="AD16" s="14">
        <f t="shared" si="0"/>
        <v>0</v>
      </c>
      <c r="AE16" s="15" t="str">
        <f t="shared" si="1"/>
        <v> </v>
      </c>
      <c r="AF16" s="6"/>
      <c r="AG16" s="6"/>
      <c r="AH16" s="6"/>
    </row>
    <row r="17" spans="1:34" ht="1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8"/>
      <c r="O17" s="46">
        <v>8200</v>
      </c>
      <c r="P17" s="54">
        <v>34.33</v>
      </c>
      <c r="Q17" s="47">
        <v>9.53</v>
      </c>
      <c r="R17" s="56">
        <v>9088</v>
      </c>
      <c r="S17" s="54">
        <v>38.05</v>
      </c>
      <c r="T17" s="22">
        <v>10.57</v>
      </c>
      <c r="U17" s="20"/>
      <c r="V17" s="17"/>
      <c r="W17" s="22"/>
      <c r="X17" s="20"/>
      <c r="Y17" s="17"/>
      <c r="Z17" s="17"/>
      <c r="AA17" s="17"/>
      <c r="AB17" s="22"/>
      <c r="AC17" s="36">
        <v>17.6858</v>
      </c>
      <c r="AD17" s="14">
        <f t="shared" si="0"/>
        <v>0</v>
      </c>
      <c r="AE17" s="15" t="str">
        <f t="shared" si="1"/>
        <v> </v>
      </c>
      <c r="AF17" s="6"/>
      <c r="AG17" s="6"/>
      <c r="AH17" s="6"/>
    </row>
    <row r="18" spans="1:34" ht="15">
      <c r="A18" s="35">
        <v>8</v>
      </c>
      <c r="B18" s="60">
        <v>90.1533</v>
      </c>
      <c r="C18" s="8">
        <v>4.7655</v>
      </c>
      <c r="D18" s="8">
        <v>1.1278</v>
      </c>
      <c r="E18" s="8">
        <v>0.1229</v>
      </c>
      <c r="F18" s="8">
        <v>0.1938</v>
      </c>
      <c r="G18" s="8">
        <v>0.0033</v>
      </c>
      <c r="H18" s="8">
        <v>0.0502</v>
      </c>
      <c r="I18" s="8">
        <v>0.0426</v>
      </c>
      <c r="J18" s="8">
        <v>0.0536</v>
      </c>
      <c r="K18" s="8">
        <v>0.01</v>
      </c>
      <c r="L18" s="8">
        <v>1.6313</v>
      </c>
      <c r="M18" s="30">
        <v>1.8457</v>
      </c>
      <c r="N18" s="27">
        <v>0.7485</v>
      </c>
      <c r="O18" s="46">
        <v>8243.12</v>
      </c>
      <c r="P18" s="54">
        <v>34.51</v>
      </c>
      <c r="Q18" s="47">
        <v>9.58</v>
      </c>
      <c r="R18" s="56">
        <v>9126.4</v>
      </c>
      <c r="S18" s="54">
        <v>38.21</v>
      </c>
      <c r="T18" s="22">
        <v>10.62</v>
      </c>
      <c r="U18" s="20">
        <v>11576.67</v>
      </c>
      <c r="V18" s="17">
        <v>48.46</v>
      </c>
      <c r="W18" s="22">
        <v>13.46</v>
      </c>
      <c r="X18" s="20"/>
      <c r="Y18" s="17"/>
      <c r="Z18" s="17"/>
      <c r="AA18" s="17"/>
      <c r="AB18" s="22"/>
      <c r="AC18" s="36">
        <v>18.6189</v>
      </c>
      <c r="AD18" s="14">
        <f t="shared" si="0"/>
        <v>99.99999999999999</v>
      </c>
      <c r="AE18" s="15" t="str">
        <f t="shared" si="1"/>
        <v>ОК</v>
      </c>
      <c r="AF18" s="6"/>
      <c r="AG18" s="6"/>
      <c r="AH18" s="6"/>
    </row>
    <row r="19" spans="1:34" ht="1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8243</v>
      </c>
      <c r="P19" s="54">
        <v>34.51</v>
      </c>
      <c r="Q19" s="47">
        <v>9.58</v>
      </c>
      <c r="R19" s="56">
        <v>9126</v>
      </c>
      <c r="S19" s="54">
        <v>38.21</v>
      </c>
      <c r="T19" s="22">
        <v>10.62</v>
      </c>
      <c r="U19" s="20"/>
      <c r="V19" s="17"/>
      <c r="W19" s="22"/>
      <c r="X19" s="20"/>
      <c r="Y19" s="17"/>
      <c r="Z19" s="17"/>
      <c r="AA19" s="17"/>
      <c r="AB19" s="22"/>
      <c r="AC19" s="36">
        <v>22.3361</v>
      </c>
      <c r="AD19" s="14">
        <f t="shared" si="0"/>
        <v>0</v>
      </c>
      <c r="AE19" s="15" t="str">
        <f t="shared" si="1"/>
        <v> </v>
      </c>
      <c r="AF19" s="6"/>
      <c r="AG19" s="6"/>
      <c r="AH19" s="6"/>
    </row>
    <row r="20" spans="1:34" ht="1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8243</v>
      </c>
      <c r="P20" s="54">
        <v>34.51</v>
      </c>
      <c r="Q20" s="47">
        <v>9.58</v>
      </c>
      <c r="R20" s="56">
        <v>9126</v>
      </c>
      <c r="S20" s="54">
        <v>38.21</v>
      </c>
      <c r="T20" s="22">
        <v>10.62</v>
      </c>
      <c r="U20" s="20"/>
      <c r="V20" s="17"/>
      <c r="W20" s="22"/>
      <c r="X20" s="20"/>
      <c r="Y20" s="17"/>
      <c r="Z20" s="17"/>
      <c r="AA20" s="17"/>
      <c r="AB20" s="22"/>
      <c r="AC20" s="36">
        <v>21.1848</v>
      </c>
      <c r="AD20" s="14">
        <f t="shared" si="0"/>
        <v>0</v>
      </c>
      <c r="AE20" s="15" t="str">
        <f t="shared" si="1"/>
        <v> </v>
      </c>
      <c r="AF20" s="6"/>
      <c r="AG20" s="6"/>
      <c r="AH20" s="6"/>
    </row>
    <row r="21" spans="1:34" ht="1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16">
        <v>8243</v>
      </c>
      <c r="P21" s="9">
        <v>34.51</v>
      </c>
      <c r="Q21" s="22">
        <v>9.58</v>
      </c>
      <c r="R21" s="20">
        <v>9126</v>
      </c>
      <c r="S21" s="17">
        <v>38.21</v>
      </c>
      <c r="T21" s="21">
        <v>10.62</v>
      </c>
      <c r="U21" s="20"/>
      <c r="V21" s="17"/>
      <c r="W21" s="22"/>
      <c r="X21" s="37"/>
      <c r="Y21" s="17"/>
      <c r="Z21" s="54"/>
      <c r="AA21" s="54"/>
      <c r="AB21" s="55"/>
      <c r="AC21" s="36">
        <v>17.355900000000002</v>
      </c>
      <c r="AD21" s="14">
        <f t="shared" si="0"/>
        <v>0</v>
      </c>
      <c r="AE21" s="15" t="str">
        <f t="shared" si="1"/>
        <v> </v>
      </c>
      <c r="AF21" s="6"/>
      <c r="AG21" s="6"/>
      <c r="AH21" s="6"/>
    </row>
    <row r="22" spans="1:34" ht="1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16">
        <v>8243</v>
      </c>
      <c r="P22" s="9">
        <v>34.51</v>
      </c>
      <c r="Q22" s="22">
        <v>9.58</v>
      </c>
      <c r="R22" s="20">
        <v>9126</v>
      </c>
      <c r="S22" s="17">
        <v>38.21</v>
      </c>
      <c r="T22" s="21">
        <v>10.62</v>
      </c>
      <c r="U22" s="20"/>
      <c r="V22" s="17"/>
      <c r="W22" s="22"/>
      <c r="X22" s="20"/>
      <c r="Y22" s="17"/>
      <c r="Z22" s="17"/>
      <c r="AA22" s="17"/>
      <c r="AB22" s="22"/>
      <c r="AC22" s="36">
        <v>22.675099999999997</v>
      </c>
      <c r="AD22" s="14">
        <f t="shared" si="0"/>
        <v>0</v>
      </c>
      <c r="AE22" s="15" t="str">
        <f t="shared" si="1"/>
        <v> </v>
      </c>
      <c r="AF22" s="6"/>
      <c r="AG22" s="6"/>
      <c r="AH22" s="6"/>
    </row>
    <row r="23" spans="1:34" ht="1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16">
        <v>8243</v>
      </c>
      <c r="P23" s="9">
        <v>34.51</v>
      </c>
      <c r="Q23" s="22">
        <v>9.58</v>
      </c>
      <c r="R23" s="20">
        <v>9126</v>
      </c>
      <c r="S23" s="17">
        <v>38.21</v>
      </c>
      <c r="T23" s="21">
        <v>10.62</v>
      </c>
      <c r="U23" s="20"/>
      <c r="V23" s="17"/>
      <c r="W23" s="22"/>
      <c r="X23" s="20"/>
      <c r="Y23" s="17"/>
      <c r="Z23" s="17"/>
      <c r="AA23" s="17"/>
      <c r="AB23" s="22"/>
      <c r="AC23" s="36">
        <v>24.1567</v>
      </c>
      <c r="AD23" s="14">
        <f t="shared" si="0"/>
        <v>0</v>
      </c>
      <c r="AE23" s="15" t="str">
        <f t="shared" si="1"/>
        <v> </v>
      </c>
      <c r="AF23" s="6"/>
      <c r="AG23" s="6"/>
      <c r="AH23" s="6"/>
    </row>
    <row r="24" spans="1:34" ht="1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8"/>
      <c r="O24" s="16">
        <v>8243</v>
      </c>
      <c r="P24" s="9">
        <v>34.51</v>
      </c>
      <c r="Q24" s="22">
        <v>9.58</v>
      </c>
      <c r="R24" s="20">
        <v>9126</v>
      </c>
      <c r="S24" s="17">
        <v>38.21</v>
      </c>
      <c r="T24" s="21">
        <v>10.62</v>
      </c>
      <c r="U24" s="20"/>
      <c r="V24" s="17"/>
      <c r="W24" s="22"/>
      <c r="X24" s="20"/>
      <c r="Y24" s="17"/>
      <c r="Z24" s="17"/>
      <c r="AA24" s="17"/>
      <c r="AB24" s="22"/>
      <c r="AC24" s="36">
        <v>23.6479</v>
      </c>
      <c r="AD24" s="14">
        <f t="shared" si="0"/>
        <v>0</v>
      </c>
      <c r="AE24" s="15" t="str">
        <f t="shared" si="1"/>
        <v> </v>
      </c>
      <c r="AF24" s="6"/>
      <c r="AG24" s="6"/>
      <c r="AH24" s="6"/>
    </row>
    <row r="25" spans="1:34" ht="45">
      <c r="A25" s="35">
        <v>15</v>
      </c>
      <c r="B25" s="41">
        <v>90.2128</v>
      </c>
      <c r="C25" s="8">
        <v>4.79</v>
      </c>
      <c r="D25" s="8">
        <v>1.136</v>
      </c>
      <c r="E25" s="8">
        <v>0.1224</v>
      </c>
      <c r="F25" s="8">
        <v>0.1915</v>
      </c>
      <c r="G25" s="8">
        <v>0.0019</v>
      </c>
      <c r="H25" s="8">
        <v>0.0518</v>
      </c>
      <c r="I25" s="8">
        <v>0.0379</v>
      </c>
      <c r="J25" s="8">
        <v>0.0244</v>
      </c>
      <c r="K25" s="8">
        <v>0.007</v>
      </c>
      <c r="L25" s="8">
        <v>1.6294</v>
      </c>
      <c r="M25" s="30">
        <v>1.7949</v>
      </c>
      <c r="N25" s="27">
        <v>0.7471</v>
      </c>
      <c r="O25" s="16">
        <v>8239.97</v>
      </c>
      <c r="P25" s="9">
        <v>34.49</v>
      </c>
      <c r="Q25" s="22">
        <v>9.58</v>
      </c>
      <c r="R25" s="20">
        <v>9127.26</v>
      </c>
      <c r="S25" s="17">
        <v>38.21</v>
      </c>
      <c r="T25" s="21">
        <v>10.62</v>
      </c>
      <c r="U25" s="20">
        <v>11588.59</v>
      </c>
      <c r="V25" s="17">
        <v>48.51</v>
      </c>
      <c r="W25" s="22">
        <v>13.48</v>
      </c>
      <c r="X25" s="20">
        <v>-9</v>
      </c>
      <c r="Y25" s="17">
        <v>-8.6</v>
      </c>
      <c r="Z25" s="17" t="s">
        <v>67</v>
      </c>
      <c r="AA25" s="17" t="s">
        <v>67</v>
      </c>
      <c r="AB25" s="22" t="s">
        <v>67</v>
      </c>
      <c r="AC25" s="36">
        <v>23.4388</v>
      </c>
      <c r="AD25" s="14">
        <f t="shared" si="0"/>
        <v>100.00000000000001</v>
      </c>
      <c r="AE25" s="15" t="str">
        <f t="shared" si="1"/>
        <v>ОК</v>
      </c>
      <c r="AF25" s="6"/>
      <c r="AG25" s="6"/>
      <c r="AH25" s="6"/>
    </row>
    <row r="26" spans="1:34" ht="1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16">
        <v>8240</v>
      </c>
      <c r="P26" s="9">
        <v>34.49</v>
      </c>
      <c r="Q26" s="22">
        <v>9.58</v>
      </c>
      <c r="R26" s="20">
        <v>9127</v>
      </c>
      <c r="S26" s="17">
        <v>38.21</v>
      </c>
      <c r="T26" s="21">
        <v>10.62</v>
      </c>
      <c r="U26" s="20"/>
      <c r="V26" s="17"/>
      <c r="W26" s="22"/>
      <c r="X26" s="20"/>
      <c r="Y26" s="17"/>
      <c r="Z26" s="17"/>
      <c r="AA26" s="17"/>
      <c r="AB26" s="22"/>
      <c r="AC26" s="36">
        <v>22.8609</v>
      </c>
      <c r="AD26" s="14">
        <f t="shared" si="0"/>
        <v>0</v>
      </c>
      <c r="AE26" s="15" t="str">
        <f t="shared" si="1"/>
        <v> </v>
      </c>
      <c r="AF26" s="6"/>
      <c r="AG26" s="6"/>
      <c r="AH26" s="6"/>
    </row>
    <row r="27" spans="1:34" ht="1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16">
        <v>8240</v>
      </c>
      <c r="P27" s="17">
        <v>34.49</v>
      </c>
      <c r="Q27" s="22">
        <v>9.58</v>
      </c>
      <c r="R27" s="20">
        <v>9127</v>
      </c>
      <c r="S27" s="17">
        <v>38.21</v>
      </c>
      <c r="T27" s="21">
        <v>10.62</v>
      </c>
      <c r="U27" s="20"/>
      <c r="V27" s="9"/>
      <c r="W27" s="22"/>
      <c r="X27" s="52"/>
      <c r="Y27" s="53"/>
      <c r="Z27" s="54"/>
      <c r="AA27" s="54"/>
      <c r="AB27" s="55"/>
      <c r="AC27" s="36">
        <v>19.1914</v>
      </c>
      <c r="AD27" s="14">
        <f t="shared" si="0"/>
        <v>0</v>
      </c>
      <c r="AE27" s="15" t="str">
        <f t="shared" si="1"/>
        <v> </v>
      </c>
      <c r="AF27" s="6"/>
      <c r="AG27" s="6"/>
      <c r="AH27" s="6"/>
    </row>
    <row r="28" spans="1:34" ht="1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16">
        <v>8240</v>
      </c>
      <c r="P28" s="17">
        <v>34.49</v>
      </c>
      <c r="Q28" s="22">
        <v>9.58</v>
      </c>
      <c r="R28" s="20">
        <v>9127</v>
      </c>
      <c r="S28" s="17">
        <v>38.21</v>
      </c>
      <c r="T28" s="21">
        <v>10.62</v>
      </c>
      <c r="U28" s="20"/>
      <c r="V28" s="17"/>
      <c r="W28" s="22"/>
      <c r="X28" s="20"/>
      <c r="Y28" s="17"/>
      <c r="Z28" s="17"/>
      <c r="AA28" s="17"/>
      <c r="AB28" s="22"/>
      <c r="AC28" s="36">
        <v>16.4407</v>
      </c>
      <c r="AD28" s="14">
        <f t="shared" si="0"/>
        <v>0</v>
      </c>
      <c r="AE28" s="15" t="str">
        <f t="shared" si="1"/>
        <v> </v>
      </c>
      <c r="AF28" s="6"/>
      <c r="AG28" s="6"/>
      <c r="AH28" s="6"/>
    </row>
    <row r="29" spans="1:34" ht="1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16">
        <v>8240</v>
      </c>
      <c r="P29" s="17">
        <v>34.49</v>
      </c>
      <c r="Q29" s="22">
        <v>9.58</v>
      </c>
      <c r="R29" s="20">
        <v>9127</v>
      </c>
      <c r="S29" s="17">
        <v>38.21</v>
      </c>
      <c r="T29" s="21">
        <v>10.62</v>
      </c>
      <c r="U29" s="20"/>
      <c r="V29" s="17"/>
      <c r="W29" s="22"/>
      <c r="X29" s="20"/>
      <c r="Y29" s="17"/>
      <c r="Z29" s="17"/>
      <c r="AA29" s="17"/>
      <c r="AB29" s="22"/>
      <c r="AC29" s="36">
        <v>19.1361</v>
      </c>
      <c r="AD29" s="14">
        <f t="shared" si="0"/>
        <v>0</v>
      </c>
      <c r="AE29" s="15" t="str">
        <f t="shared" si="1"/>
        <v> </v>
      </c>
      <c r="AF29" s="6"/>
      <c r="AG29" s="6"/>
      <c r="AH29" s="6"/>
    </row>
    <row r="30" spans="1:34" ht="1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16">
        <v>8240</v>
      </c>
      <c r="P30" s="17">
        <v>34.49</v>
      </c>
      <c r="Q30" s="22">
        <v>9.58</v>
      </c>
      <c r="R30" s="20">
        <v>9127</v>
      </c>
      <c r="S30" s="17">
        <v>38.21</v>
      </c>
      <c r="T30" s="21">
        <v>10.62</v>
      </c>
      <c r="U30" s="20"/>
      <c r="V30" s="17"/>
      <c r="W30" s="22"/>
      <c r="X30" s="20"/>
      <c r="Y30" s="17"/>
      <c r="Z30" s="17"/>
      <c r="AA30" s="17"/>
      <c r="AB30" s="22"/>
      <c r="AC30" s="36">
        <v>17.994400000000002</v>
      </c>
      <c r="AD30" s="14">
        <f t="shared" si="0"/>
        <v>0</v>
      </c>
      <c r="AE30" s="15" t="str">
        <f>IF(AD30=100,"ОК"," ")</f>
        <v> </v>
      </c>
      <c r="AF30" s="6"/>
      <c r="AG30" s="6"/>
      <c r="AH30" s="6"/>
    </row>
    <row r="31" spans="1:34" ht="1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16">
        <v>8240</v>
      </c>
      <c r="P31" s="17">
        <v>34.49</v>
      </c>
      <c r="Q31" s="22">
        <v>9.58</v>
      </c>
      <c r="R31" s="20">
        <v>9127</v>
      </c>
      <c r="S31" s="17">
        <v>38.21</v>
      </c>
      <c r="T31" s="21">
        <v>10.62</v>
      </c>
      <c r="U31" s="20"/>
      <c r="V31" s="17"/>
      <c r="W31" s="22"/>
      <c r="X31" s="20"/>
      <c r="Y31" s="17"/>
      <c r="Z31" s="17"/>
      <c r="AA31" s="17"/>
      <c r="AB31" s="22"/>
      <c r="AC31" s="36">
        <v>20.414900000000003</v>
      </c>
      <c r="AD31" s="14">
        <f t="shared" si="0"/>
        <v>0</v>
      </c>
      <c r="AE31" s="15" t="str">
        <f t="shared" si="1"/>
        <v> </v>
      </c>
      <c r="AF31" s="6"/>
      <c r="AG31" s="6"/>
      <c r="AH31" s="6"/>
    </row>
    <row r="32" spans="1:34" ht="15">
      <c r="A32" s="35">
        <v>22</v>
      </c>
      <c r="B32" s="60">
        <v>90.0999</v>
      </c>
      <c r="C32" s="8">
        <v>4.8293</v>
      </c>
      <c r="D32" s="8">
        <v>1.1479</v>
      </c>
      <c r="E32" s="8">
        <v>0.1236</v>
      </c>
      <c r="F32" s="8">
        <v>0.194</v>
      </c>
      <c r="G32" s="8">
        <v>0.0034</v>
      </c>
      <c r="H32" s="8">
        <v>0.0489</v>
      </c>
      <c r="I32" s="8">
        <v>0.0413</v>
      </c>
      <c r="J32" s="8">
        <v>0.0511</v>
      </c>
      <c r="K32" s="8">
        <v>0.0082</v>
      </c>
      <c r="L32" s="8">
        <v>1.638</v>
      </c>
      <c r="M32" s="30">
        <v>1.8144</v>
      </c>
      <c r="N32" s="28">
        <v>0.7487</v>
      </c>
      <c r="O32" s="16">
        <v>8250.48</v>
      </c>
      <c r="P32" s="17">
        <v>34.54</v>
      </c>
      <c r="Q32" s="22">
        <v>9.59</v>
      </c>
      <c r="R32" s="20">
        <v>9134.33</v>
      </c>
      <c r="S32" s="17">
        <v>38.24</v>
      </c>
      <c r="T32" s="21">
        <v>10.63</v>
      </c>
      <c r="U32" s="20">
        <v>11585.6</v>
      </c>
      <c r="V32" s="17">
        <v>48.5</v>
      </c>
      <c r="W32" s="22">
        <v>13.48</v>
      </c>
      <c r="X32" s="20">
        <v>-8.4</v>
      </c>
      <c r="Y32" s="17">
        <v>-8</v>
      </c>
      <c r="Z32" s="17"/>
      <c r="AA32" s="17"/>
      <c r="AB32" s="22"/>
      <c r="AC32" s="36">
        <v>23.899900000000002</v>
      </c>
      <c r="AD32" s="14">
        <f t="shared" si="0"/>
        <v>100.00000000000003</v>
      </c>
      <c r="AE32" s="15" t="str">
        <f t="shared" si="1"/>
        <v>ОК</v>
      </c>
      <c r="AF32" s="6"/>
      <c r="AG32" s="6"/>
      <c r="AH32" s="6"/>
    </row>
    <row r="33" spans="1:34" ht="1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8250</v>
      </c>
      <c r="P33" s="17">
        <v>34.54</v>
      </c>
      <c r="Q33" s="22">
        <v>9.59</v>
      </c>
      <c r="R33" s="20">
        <v>9134</v>
      </c>
      <c r="S33" s="17">
        <v>38.24</v>
      </c>
      <c r="T33" s="21">
        <v>10.63</v>
      </c>
      <c r="U33" s="20"/>
      <c r="V33" s="17"/>
      <c r="W33" s="22"/>
      <c r="X33" s="20"/>
      <c r="Y33" s="17"/>
      <c r="Z33" s="17"/>
      <c r="AA33" s="17"/>
      <c r="AB33" s="22"/>
      <c r="AC33" s="36">
        <v>34.7824</v>
      </c>
      <c r="AD33" s="14">
        <f>SUM(B33:M33)+$K$42+$N$42</f>
        <v>0</v>
      </c>
      <c r="AE33" s="15" t="str">
        <f>IF(AD33=100,"ОК"," ")</f>
        <v> </v>
      </c>
      <c r="AF33" s="6"/>
      <c r="AG33" s="6"/>
      <c r="AH33" s="6"/>
    </row>
    <row r="34" spans="1:34" ht="1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8250</v>
      </c>
      <c r="P34" s="17">
        <v>34.54</v>
      </c>
      <c r="Q34" s="22">
        <v>9.59</v>
      </c>
      <c r="R34" s="20">
        <v>9134</v>
      </c>
      <c r="S34" s="17">
        <v>38.24</v>
      </c>
      <c r="T34" s="21">
        <v>10.63</v>
      </c>
      <c r="U34" s="20"/>
      <c r="V34" s="9"/>
      <c r="W34" s="22"/>
      <c r="X34" s="37"/>
      <c r="Y34" s="17"/>
      <c r="Z34" s="54"/>
      <c r="AA34" s="54"/>
      <c r="AB34" s="55"/>
      <c r="AC34" s="36">
        <v>28.2739</v>
      </c>
      <c r="AD34" s="14">
        <f t="shared" si="0"/>
        <v>0</v>
      </c>
      <c r="AE34" s="15" t="str">
        <f t="shared" si="1"/>
        <v> </v>
      </c>
      <c r="AF34" s="6"/>
      <c r="AG34" s="6"/>
      <c r="AH34" s="6"/>
    </row>
    <row r="35" spans="1:34" ht="1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8250</v>
      </c>
      <c r="P35" s="17">
        <v>34.54</v>
      </c>
      <c r="Q35" s="22">
        <v>9.59</v>
      </c>
      <c r="R35" s="20">
        <v>9134</v>
      </c>
      <c r="S35" s="17">
        <v>38.24</v>
      </c>
      <c r="T35" s="21">
        <v>10.63</v>
      </c>
      <c r="U35" s="20"/>
      <c r="V35" s="57"/>
      <c r="W35" s="22"/>
      <c r="X35" s="52"/>
      <c r="Y35" s="53"/>
      <c r="Z35" s="54"/>
      <c r="AA35" s="54"/>
      <c r="AB35" s="55"/>
      <c r="AC35" s="36">
        <v>27.1367</v>
      </c>
      <c r="AD35" s="14">
        <f t="shared" si="0"/>
        <v>0</v>
      </c>
      <c r="AE35" s="15" t="str">
        <f t="shared" si="1"/>
        <v> </v>
      </c>
      <c r="AF35" s="6"/>
      <c r="AG35" s="6"/>
      <c r="AH35" s="6"/>
    </row>
    <row r="36" spans="1:34" ht="1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8250</v>
      </c>
      <c r="P36" s="17">
        <v>34.54</v>
      </c>
      <c r="Q36" s="22">
        <v>9.59</v>
      </c>
      <c r="R36" s="20">
        <v>9134</v>
      </c>
      <c r="S36" s="17">
        <v>38.24</v>
      </c>
      <c r="T36" s="21">
        <v>10.63</v>
      </c>
      <c r="U36" s="20"/>
      <c r="V36" s="17"/>
      <c r="W36" s="22"/>
      <c r="X36" s="20"/>
      <c r="Y36" s="17"/>
      <c r="Z36" s="17"/>
      <c r="AA36" s="17"/>
      <c r="AB36" s="22"/>
      <c r="AC36" s="36">
        <v>27.233</v>
      </c>
      <c r="AD36" s="14">
        <f t="shared" si="0"/>
        <v>0</v>
      </c>
      <c r="AE36" s="15" t="str">
        <f t="shared" si="1"/>
        <v> </v>
      </c>
      <c r="AF36" s="6"/>
      <c r="AG36" s="6"/>
      <c r="AH36" s="6"/>
    </row>
    <row r="37" spans="1:34" ht="1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8250</v>
      </c>
      <c r="P37" s="17">
        <v>34.54</v>
      </c>
      <c r="Q37" s="22">
        <v>9.59</v>
      </c>
      <c r="R37" s="20">
        <v>9134</v>
      </c>
      <c r="S37" s="17">
        <v>38.24</v>
      </c>
      <c r="T37" s="21">
        <v>10.63</v>
      </c>
      <c r="U37" s="20"/>
      <c r="V37" s="17"/>
      <c r="W37" s="22"/>
      <c r="X37" s="20"/>
      <c r="Y37" s="17"/>
      <c r="Z37" s="17"/>
      <c r="AA37" s="17"/>
      <c r="AB37" s="22"/>
      <c r="AC37" s="36">
        <v>25.976599999999998</v>
      </c>
      <c r="AD37" s="14">
        <f t="shared" si="0"/>
        <v>0</v>
      </c>
      <c r="AE37" s="15" t="str">
        <f t="shared" si="1"/>
        <v> </v>
      </c>
      <c r="AF37" s="6"/>
      <c r="AG37" s="6"/>
      <c r="AH37" s="6"/>
    </row>
    <row r="38" spans="1:34" ht="1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8250</v>
      </c>
      <c r="P38" s="17">
        <v>34.54</v>
      </c>
      <c r="Q38" s="22">
        <v>9.59</v>
      </c>
      <c r="R38" s="20">
        <v>9134</v>
      </c>
      <c r="S38" s="17">
        <v>38.24</v>
      </c>
      <c r="T38" s="21">
        <v>10.63</v>
      </c>
      <c r="U38" s="20"/>
      <c r="V38" s="17"/>
      <c r="W38" s="22"/>
      <c r="X38" s="20"/>
      <c r="Y38" s="17"/>
      <c r="Z38" s="17"/>
      <c r="AA38" s="17"/>
      <c r="AB38" s="22"/>
      <c r="AC38" s="36">
        <v>28.0619</v>
      </c>
      <c r="AD38" s="14">
        <f t="shared" si="0"/>
        <v>0</v>
      </c>
      <c r="AE38" s="15" t="str">
        <f t="shared" si="1"/>
        <v> </v>
      </c>
      <c r="AF38" s="6"/>
      <c r="AG38" s="6"/>
      <c r="AH38" s="6"/>
    </row>
    <row r="39" spans="1:34" ht="15">
      <c r="A39" s="35">
        <v>29</v>
      </c>
      <c r="B39" s="41">
        <v>90.1407</v>
      </c>
      <c r="C39" s="8">
        <v>4.8077</v>
      </c>
      <c r="D39" s="8">
        <v>1.1482</v>
      </c>
      <c r="E39" s="8">
        <v>0.1245</v>
      </c>
      <c r="F39" s="8">
        <v>0.1955</v>
      </c>
      <c r="G39" s="8">
        <v>0.0034</v>
      </c>
      <c r="H39" s="8">
        <v>0.0499</v>
      </c>
      <c r="I39" s="8">
        <v>0.0424</v>
      </c>
      <c r="J39" s="8">
        <v>0.053</v>
      </c>
      <c r="K39" s="8">
        <v>0.0087</v>
      </c>
      <c r="L39" s="8">
        <v>1.6323</v>
      </c>
      <c r="M39" s="30">
        <v>1.7937</v>
      </c>
      <c r="N39" s="27">
        <v>0.7485</v>
      </c>
      <c r="O39" s="16">
        <v>8253</v>
      </c>
      <c r="P39" s="17">
        <v>34.55</v>
      </c>
      <c r="Q39" s="22">
        <v>9.59</v>
      </c>
      <c r="R39" s="20">
        <v>9137</v>
      </c>
      <c r="S39" s="17">
        <v>38.25</v>
      </c>
      <c r="T39" s="21">
        <v>10.63</v>
      </c>
      <c r="U39" s="20">
        <v>11591</v>
      </c>
      <c r="V39" s="17">
        <v>48.52</v>
      </c>
      <c r="W39" s="22">
        <v>13.48</v>
      </c>
      <c r="X39" s="20">
        <v>-10.9</v>
      </c>
      <c r="Y39" s="17">
        <v>-9.8</v>
      </c>
      <c r="Z39" s="17"/>
      <c r="AA39" s="17"/>
      <c r="AB39" s="22"/>
      <c r="AC39" s="36">
        <v>29.072</v>
      </c>
      <c r="AD39" s="14">
        <f t="shared" si="0"/>
        <v>99.99999999999999</v>
      </c>
      <c r="AE39" s="15" t="str">
        <f t="shared" si="1"/>
        <v>ОК</v>
      </c>
      <c r="AF39" s="6"/>
      <c r="AG39" s="6"/>
      <c r="AH39" s="6"/>
    </row>
    <row r="40" spans="1:34" ht="1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8253</v>
      </c>
      <c r="P40" s="17">
        <v>34.55</v>
      </c>
      <c r="Q40" s="22">
        <v>9.59</v>
      </c>
      <c r="R40" s="20">
        <v>9137</v>
      </c>
      <c r="S40" s="17">
        <v>38.25</v>
      </c>
      <c r="T40" s="21">
        <v>10.63</v>
      </c>
      <c r="U40" s="20"/>
      <c r="V40" s="17"/>
      <c r="W40" s="22"/>
      <c r="X40" s="20"/>
      <c r="Y40" s="17"/>
      <c r="Z40" s="17"/>
      <c r="AA40" s="17"/>
      <c r="AB40" s="22"/>
      <c r="AC40" s="36">
        <v>28.637</v>
      </c>
      <c r="AD40" s="14">
        <f t="shared" si="0"/>
        <v>0</v>
      </c>
      <c r="AE40" s="15" t="str">
        <f t="shared" si="1"/>
        <v> </v>
      </c>
      <c r="AF40" s="6"/>
      <c r="AG40" s="6"/>
      <c r="AH40" s="6"/>
    </row>
    <row r="41" spans="1:34" ht="15.75" thickBot="1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> </v>
      </c>
      <c r="AF41" s="6"/>
      <c r="AG41" s="6"/>
      <c r="AH41" s="6"/>
    </row>
    <row r="42" spans="1:34" ht="15" customHeight="1" thickBot="1">
      <c r="A42" s="94" t="s">
        <v>27</v>
      </c>
      <c r="B42" s="94"/>
      <c r="C42" s="94"/>
      <c r="D42" s="94"/>
      <c r="E42" s="94"/>
      <c r="F42" s="94"/>
      <c r="G42" s="94"/>
      <c r="H42" s="95"/>
      <c r="I42" s="92" t="s">
        <v>25</v>
      </c>
      <c r="J42" s="93"/>
      <c r="K42" s="33">
        <v>0</v>
      </c>
      <c r="L42" s="61" t="s">
        <v>26</v>
      </c>
      <c r="M42" s="62"/>
      <c r="N42" s="34">
        <v>0</v>
      </c>
      <c r="O42" s="87">
        <f>SUMPRODUCT(O11:O41,AC11:AC41)/SUM(AC11:AC41)</f>
        <v>8235.911581920434</v>
      </c>
      <c r="P42" s="81">
        <f>SUMPRODUCT(P11:P41,AC11:AC41)/SUM(AC11:AC41)</f>
        <v>34.478846269252855</v>
      </c>
      <c r="Q42" s="83">
        <f>SUMPRODUCT(Q11:Q41,AC11:AC41)/SUM(AC11:AC41)</f>
        <v>9.572823926962743</v>
      </c>
      <c r="R42" s="81">
        <f>SUMPRODUCT(R11:R41,AC11:AC41)/SUM(AC11:AC41)</f>
        <v>9121.171078070949</v>
      </c>
      <c r="S42" s="81">
        <f>SUMPRODUCT(S11:S41,AC11:AC41)/SUM(AC11:AC41)</f>
        <v>38.187114920822694</v>
      </c>
      <c r="T42" s="85">
        <f>SUMPRODUCT(T11:T41,AC11:AC41)/SUM(AC11:AC41)</f>
        <v>10.612823926962744</v>
      </c>
      <c r="U42" s="18"/>
      <c r="V42" s="7"/>
      <c r="W42" s="7"/>
      <c r="X42" s="7"/>
      <c r="Y42" s="7"/>
      <c r="Z42" s="7"/>
      <c r="AA42" s="7"/>
      <c r="AB42" s="7"/>
      <c r="AC42" s="7">
        <v>666.916</v>
      </c>
      <c r="AD42" s="14"/>
      <c r="AE42" s="15"/>
      <c r="AF42" s="6"/>
      <c r="AG42" s="6"/>
      <c r="AH42" s="6"/>
    </row>
    <row r="43" spans="1:29" ht="19.5" customHeight="1" thickBot="1">
      <c r="A43" s="45"/>
      <c r="B43" s="4"/>
      <c r="C43" s="4"/>
      <c r="D43" s="4"/>
      <c r="E43" s="4"/>
      <c r="F43" s="4"/>
      <c r="G43" s="4"/>
      <c r="H43" s="89" t="s">
        <v>3</v>
      </c>
      <c r="I43" s="90"/>
      <c r="J43" s="90"/>
      <c r="K43" s="90"/>
      <c r="L43" s="90"/>
      <c r="M43" s="90"/>
      <c r="N43" s="91"/>
      <c r="O43" s="88"/>
      <c r="P43" s="82"/>
      <c r="Q43" s="84"/>
      <c r="R43" s="82"/>
      <c r="S43" s="82"/>
      <c r="T43" s="86"/>
      <c r="U43" s="18"/>
      <c r="V43" s="4"/>
      <c r="W43" s="4"/>
      <c r="X43" s="4"/>
      <c r="Y43" s="4"/>
      <c r="Z43" s="4"/>
      <c r="AA43" s="4"/>
      <c r="AB43" s="4"/>
      <c r="AC43" s="58"/>
    </row>
    <row r="44" ht="4.5" customHeight="1"/>
    <row r="45" spans="2:22" ht="25.5" customHeight="1">
      <c r="B45" s="3" t="s">
        <v>55</v>
      </c>
      <c r="O45" s="39" t="s">
        <v>56</v>
      </c>
      <c r="R45" s="1" t="s">
        <v>52</v>
      </c>
      <c r="V45" s="39" t="s">
        <v>68</v>
      </c>
    </row>
    <row r="46" spans="4:22" ht="15">
      <c r="D46" s="5" t="s">
        <v>5</v>
      </c>
      <c r="O46" s="5" t="s">
        <v>6</v>
      </c>
      <c r="R46" s="5" t="s">
        <v>7</v>
      </c>
      <c r="V46" s="5" t="s">
        <v>8</v>
      </c>
    </row>
    <row r="47" spans="2:22" ht="15">
      <c r="B47" s="3" t="s">
        <v>10</v>
      </c>
      <c r="E47" s="39" t="s">
        <v>54</v>
      </c>
      <c r="O47" s="39" t="s">
        <v>57</v>
      </c>
      <c r="R47" s="1" t="s">
        <v>52</v>
      </c>
      <c r="V47" s="39" t="s">
        <v>68</v>
      </c>
    </row>
    <row r="48" spans="5:22" ht="15">
      <c r="E48" s="5" t="s">
        <v>9</v>
      </c>
      <c r="O48" s="5" t="s">
        <v>6</v>
      </c>
      <c r="R48" s="5" t="s">
        <v>7</v>
      </c>
      <c r="V48" s="5" t="s">
        <v>8</v>
      </c>
    </row>
    <row r="49" spans="2:22" ht="15">
      <c r="B49" s="3" t="s">
        <v>18</v>
      </c>
      <c r="G49" s="39" t="s">
        <v>59</v>
      </c>
      <c r="H49" s="38"/>
      <c r="I49" s="38"/>
      <c r="J49" s="38"/>
      <c r="K49" s="38"/>
      <c r="L49" s="38"/>
      <c r="O49" s="39" t="s">
        <v>58</v>
      </c>
      <c r="R49" s="1" t="s">
        <v>52</v>
      </c>
      <c r="V49" s="39" t="s">
        <v>68</v>
      </c>
    </row>
    <row r="50" spans="5:22" ht="15">
      <c r="E50" s="5" t="s">
        <v>19</v>
      </c>
      <c r="O50" s="5" t="s">
        <v>6</v>
      </c>
      <c r="R50" s="5" t="s">
        <v>7</v>
      </c>
      <c r="V50" s="5" t="s">
        <v>8</v>
      </c>
    </row>
  </sheetData>
  <sheetProtection/>
  <mergeCells count="42">
    <mergeCell ref="H9:H10"/>
    <mergeCell ref="T9:T10"/>
    <mergeCell ref="P9:P10"/>
    <mergeCell ref="Q9:Q10"/>
    <mergeCell ref="R9:R10"/>
    <mergeCell ref="S9:S10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H43:N43"/>
    <mergeCell ref="I42:J42"/>
    <mergeCell ref="I9:I10"/>
    <mergeCell ref="J9:J10"/>
    <mergeCell ref="K9:K10"/>
    <mergeCell ref="A42:H42"/>
    <mergeCell ref="D9:D10"/>
    <mergeCell ref="E9:E10"/>
    <mergeCell ref="F9:F10"/>
    <mergeCell ref="G9:G10"/>
    <mergeCell ref="Q42:Q43"/>
    <mergeCell ref="R42:R43"/>
    <mergeCell ref="V9:V10"/>
    <mergeCell ref="S42:S43"/>
    <mergeCell ref="T42:T43"/>
    <mergeCell ref="O42:O43"/>
    <mergeCell ref="L42:M42"/>
    <mergeCell ref="L9:L10"/>
    <mergeCell ref="M9:M10"/>
    <mergeCell ref="W9:W10"/>
    <mergeCell ref="B7:M8"/>
    <mergeCell ref="O9:O10"/>
    <mergeCell ref="N8:N10"/>
    <mergeCell ref="U9:U10"/>
    <mergeCell ref="N7:W7"/>
    <mergeCell ref="P42:P43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Павлив Лариса Федоровна</cp:lastModifiedBy>
  <cp:lastPrinted>2016-11-02T11:52:05Z</cp:lastPrinted>
  <dcterms:created xsi:type="dcterms:W3CDTF">2016-10-07T07:24:19Z</dcterms:created>
  <dcterms:modified xsi:type="dcterms:W3CDTF">2016-12-08T10:40:41Z</dcterms:modified>
  <cp:category/>
  <cp:version/>
  <cp:contentType/>
  <cp:contentStatus/>
</cp:coreProperties>
</file>