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2" i="4" l="1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T26" i="4" l="1"/>
  <c r="W26" i="4"/>
  <c r="Q26" i="4"/>
  <c r="W13" i="4"/>
  <c r="T13" i="4"/>
  <c r="Q13" i="4"/>
  <c r="W34" i="4" l="1"/>
  <c r="W20" i="4"/>
  <c r="W11" i="4"/>
  <c r="T34" i="4"/>
  <c r="T20" i="4"/>
  <c r="T11" i="4"/>
  <c r="Q34" i="4"/>
  <c r="Q20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<sst xmlns="http://schemas.openxmlformats.org/spreadsheetml/2006/main" count="70" uniqueCount="62">
  <si>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</si>
  <si>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</si>
  <si>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</si>
  <si>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</si>
  <si>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</si>
  <si>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</si>
  <si>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</si>
  <si>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</si>
  <si>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</si>
  <si>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</si>
  <si>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</si>
  <si>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</si>
  <si>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</si>
  <si>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</si>
  <si>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</si>
  <si>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</si>
  <si>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</si>
  <si>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</si>
  <si>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</si>
  <si>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</si>
  <si>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</si>
  <si>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</si>
  <si>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</si>
  <si>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</si>
  <si>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</si>
  <si>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</si>
  <si>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</si>
  <si>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</si>
  <si>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</si>
  <si>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</si>
  <si>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</si>
  <si>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</si>
  <si>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</si>
  <si>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</si>
  <si>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</si>
  <si>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</si>
  <si>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</si>
  <si>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</si>
  <si>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</si>
  <si>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</si>
  <si>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</si>
  <si>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</si>
  <si>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</si>
  <si>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</si>
  <si>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</si>
  <si>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</si>
  <si>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</si>
  <si>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</si>
  <si>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</si>
  <si>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</si>
  <si>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</si>
  <si>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</si>
  <si>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</si>
  <si>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</si>
  <si>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</si>
  <si>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</si>
  <si>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</si>
  <si>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</si>
  <si>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 xml:space="preserve"> Луганськ-Лисичанськ-Рубіжне</t>
    </r>
    <r>
      <rPr>
        <sz val="11"/>
        <color theme="1"/>
        <rFont val="Times New Roman"/>
        <family val="1"/>
        <charset val="204"/>
      </rPr>
      <t xml:space="preserve"> 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</si>
  <si>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 xml:space="preserve">ПАТ "Луганськгаз"  </t>
    </r>
    <r>
      <rPr>
        <sz val="11"/>
        <color theme="1"/>
        <rFont val="Times New Roman"/>
        <family val="1"/>
        <charset val="204"/>
      </rPr>
      <t xml:space="preserve">   по </t>
    </r>
    <r>
      <rPr>
        <b/>
        <u/>
        <sz val="11"/>
        <color theme="1"/>
        <rFont val="Times New Roman"/>
        <family val="1"/>
        <charset val="204"/>
      </rPr>
      <t xml:space="preserve"> ГРС Сєвєродонецьк</t>
    </r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</si>
  <si>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654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</si>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</sst>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2" fontId="2" fillId="0" borderId="1" xfId="0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Fill="1" applyBorder="1" applyAlignment="1">
      <alignment horizontal="center" wrapText="1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Protection="1">
      <protection locked="0"/>
    </xf>
    <xf numFmtId="2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30" zoomScaleNormal="100" zoomScaleSheetLayoutView="100" workbookViewId="0">
      <selection activeCell="AA49" sqref="AA49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0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7"/>
      <c r="J2" s="47"/>
      <c r="K2" s="2"/>
      <c r="L2" s="108" t="s">
        <v>59</v>
      </c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7"/>
      <c r="J3" s="47"/>
      <c r="K3" s="11"/>
      <c r="L3" s="10" t="s">
        <v>60</v>
      </c>
      <c r="M3" s="10"/>
      <c r="N3" s="42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7"/>
      <c r="K4" s="49" t="s">
        <v>58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34" ht="5.25" customHeight="1" thickBot="1" x14ac:dyDescent="0.3"/>
    <row r="7" spans="1:34" ht="26.25" customHeight="1" thickBot="1" x14ac:dyDescent="0.3">
      <c r="A7" s="98" t="s">
        <v>0</v>
      </c>
      <c r="B7" s="100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100" t="s">
        <v>30</v>
      </c>
      <c r="O7" s="118"/>
      <c r="P7" s="118"/>
      <c r="Q7" s="118"/>
      <c r="R7" s="118"/>
      <c r="S7" s="118"/>
      <c r="T7" s="118"/>
      <c r="U7" s="118"/>
      <c r="V7" s="118"/>
      <c r="W7" s="119"/>
      <c r="X7" s="120" t="s">
        <v>25</v>
      </c>
      <c r="Y7" s="122" t="s">
        <v>2</v>
      </c>
      <c r="Z7" s="110" t="s">
        <v>17</v>
      </c>
      <c r="AA7" s="110" t="s">
        <v>18</v>
      </c>
      <c r="AB7" s="112" t="s">
        <v>19</v>
      </c>
      <c r="AC7" s="98" t="s">
        <v>16</v>
      </c>
    </row>
    <row r="8" spans="1:34" ht="16.5" customHeight="1" thickBot="1" x14ac:dyDescent="0.3">
      <c r="A8" s="99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  <c r="N8" s="115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121"/>
      <c r="Y8" s="123"/>
      <c r="Z8" s="111"/>
      <c r="AA8" s="111"/>
      <c r="AB8" s="113"/>
      <c r="AC8" s="114"/>
    </row>
    <row r="9" spans="1:34" ht="15" customHeight="1" x14ac:dyDescent="0.25">
      <c r="A9" s="99"/>
      <c r="B9" s="106" t="s">
        <v>33</v>
      </c>
      <c r="C9" s="78" t="s">
        <v>34</v>
      </c>
      <c r="D9" s="78" t="s">
        <v>35</v>
      </c>
      <c r="E9" s="78" t="s">
        <v>40</v>
      </c>
      <c r="F9" s="78" t="s">
        <v>41</v>
      </c>
      <c r="G9" s="78" t="s">
        <v>38</v>
      </c>
      <c r="H9" s="78" t="s">
        <v>42</v>
      </c>
      <c r="I9" s="78" t="s">
        <v>39</v>
      </c>
      <c r="J9" s="78" t="s">
        <v>37</v>
      </c>
      <c r="K9" s="78" t="s">
        <v>36</v>
      </c>
      <c r="L9" s="78" t="s">
        <v>43</v>
      </c>
      <c r="M9" s="80" t="s">
        <v>44</v>
      </c>
      <c r="N9" s="116"/>
      <c r="O9" s="124" t="s">
        <v>31</v>
      </c>
      <c r="P9" s="126" t="s">
        <v>10</v>
      </c>
      <c r="Q9" s="112" t="s">
        <v>11</v>
      </c>
      <c r="R9" s="106" t="s">
        <v>32</v>
      </c>
      <c r="S9" s="78" t="s">
        <v>12</v>
      </c>
      <c r="T9" s="80" t="s">
        <v>13</v>
      </c>
      <c r="U9" s="82" t="s">
        <v>27</v>
      </c>
      <c r="V9" s="78" t="s">
        <v>14</v>
      </c>
      <c r="W9" s="80" t="s">
        <v>15</v>
      </c>
      <c r="X9" s="121"/>
      <c r="Y9" s="123"/>
      <c r="Z9" s="111"/>
      <c r="AA9" s="111"/>
      <c r="AB9" s="113"/>
      <c r="AC9" s="114"/>
    </row>
    <row r="10" spans="1:34" ht="92.25" customHeight="1" x14ac:dyDescent="0.25">
      <c r="A10" s="99"/>
      <c r="B10" s="10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7"/>
      <c r="O10" s="125"/>
      <c r="P10" s="127"/>
      <c r="Q10" s="113"/>
      <c r="R10" s="107"/>
      <c r="S10" s="79"/>
      <c r="T10" s="81"/>
      <c r="U10" s="83"/>
      <c r="V10" s="79"/>
      <c r="W10" s="81"/>
      <c r="X10" s="121"/>
      <c r="Y10" s="123"/>
      <c r="Z10" s="111"/>
      <c r="AA10" s="111"/>
      <c r="AB10" s="113"/>
      <c r="AC10" s="114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63">
        <v>34.53</v>
      </c>
      <c r="Q11" s="64">
        <f t="shared" ref="Q11" si="0">P11/3.6</f>
        <v>9.5916666666666668</v>
      </c>
      <c r="R11" s="65"/>
      <c r="S11" s="66">
        <v>38.22</v>
      </c>
      <c r="T11" s="64">
        <f t="shared" ref="T11:T34" si="1">S11/3.6</f>
        <v>10.616666666666665</v>
      </c>
      <c r="U11" s="67"/>
      <c r="V11" s="68">
        <v>48.52</v>
      </c>
      <c r="W11" s="64">
        <f t="shared" ref="W11:W34" si="2">V11/3.6</f>
        <v>13.477777777777778</v>
      </c>
      <c r="X11" s="18"/>
      <c r="Y11" s="15"/>
      <c r="Z11" s="15"/>
      <c r="AA11" s="15"/>
      <c r="AB11" s="69"/>
      <c r="AC11" s="72">
        <v>579.98800000000006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63">
        <v>34.53</v>
      </c>
      <c r="Q12" s="64">
        <f t="shared" ref="Q12" si="3">P12/3.6</f>
        <v>9.5916666666666668</v>
      </c>
      <c r="R12" s="65"/>
      <c r="S12" s="66">
        <v>38.22</v>
      </c>
      <c r="T12" s="64">
        <f t="shared" ref="T12" si="4">S12/3.6</f>
        <v>10.616666666666665</v>
      </c>
      <c r="U12" s="67"/>
      <c r="V12" s="68">
        <v>48.52</v>
      </c>
      <c r="W12" s="64">
        <f t="shared" ref="W12" si="5">V12/3.6</f>
        <v>13.477777777777778</v>
      </c>
      <c r="X12" s="18"/>
      <c r="Y12" s="15"/>
      <c r="Z12" s="15"/>
      <c r="AA12" s="15"/>
      <c r="AB12" s="69"/>
      <c r="AC12" s="72">
        <v>597.154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4">
        <v>90.686199999999999</v>
      </c>
      <c r="C13" s="54">
        <v>3.6341999999999999</v>
      </c>
      <c r="D13" s="54">
        <v>1.2119</v>
      </c>
      <c r="E13" s="54">
        <v>0.16289999999999999</v>
      </c>
      <c r="F13" s="54">
        <v>0.29420000000000002</v>
      </c>
      <c r="G13" s="54">
        <v>7.7999999999999996E-3</v>
      </c>
      <c r="H13" s="54">
        <v>7.6399999999999996E-2</v>
      </c>
      <c r="I13" s="54">
        <v>6.7000000000000004E-2</v>
      </c>
      <c r="J13" s="54">
        <v>0.14099999999999999</v>
      </c>
      <c r="K13" s="54">
        <v>8.8999999999999999E-3</v>
      </c>
      <c r="L13" s="54">
        <v>2.6240000000000001</v>
      </c>
      <c r="M13" s="54">
        <v>1.0854999999999999</v>
      </c>
      <c r="N13" s="54">
        <v>0.74529999999999996</v>
      </c>
      <c r="O13" s="15"/>
      <c r="P13" s="15">
        <v>34.46</v>
      </c>
      <c r="Q13" s="51">
        <f t="shared" ref="Q13" si="7">P13/3.6</f>
        <v>9.5722222222222229</v>
      </c>
      <c r="R13" s="15"/>
      <c r="S13" s="15">
        <v>38.15</v>
      </c>
      <c r="T13" s="51">
        <f t="shared" si="1"/>
        <v>10.597222222222221</v>
      </c>
      <c r="U13" s="15"/>
      <c r="V13" s="15">
        <v>48.5</v>
      </c>
      <c r="W13" s="51">
        <f t="shared" si="2"/>
        <v>13.472222222222221</v>
      </c>
      <c r="X13" s="15">
        <v>-4.5</v>
      </c>
      <c r="Y13" s="15">
        <v>-2.8</v>
      </c>
      <c r="Z13" s="15">
        <v>0.1</v>
      </c>
      <c r="AA13" s="15">
        <v>7</v>
      </c>
      <c r="AB13" s="70" t="s">
        <v>47</v>
      </c>
      <c r="AC13" s="72">
        <v>593.68600000000004</v>
      </c>
      <c r="AD13" s="12">
        <f t="shared" si="6"/>
        <v>100</v>
      </c>
      <c r="AE13" s="13" t="str">
        <f>IF(AD13=100,"ОК"," ")</f>
        <v>ОК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58">
        <v>34.46</v>
      </c>
      <c r="Q14" s="59">
        <f t="shared" ref="Q14:Q19" si="8">P14/3.6</f>
        <v>9.5722222222222229</v>
      </c>
      <c r="R14" s="58"/>
      <c r="S14" s="58">
        <v>38.15</v>
      </c>
      <c r="T14" s="59">
        <f t="shared" ref="T14:T19" si="9">S14/3.6</f>
        <v>10.597222222222221</v>
      </c>
      <c r="U14" s="58"/>
      <c r="V14" s="58">
        <v>48.5</v>
      </c>
      <c r="W14" s="59">
        <f t="shared" ref="W14:W19" si="10">V14/3.6</f>
        <v>13.472222222222221</v>
      </c>
      <c r="X14" s="18"/>
      <c r="Y14" s="15"/>
      <c r="Z14" s="15"/>
      <c r="AA14" s="15"/>
      <c r="AB14" s="69"/>
      <c r="AC14" s="72">
        <v>580.91499999999996</v>
      </c>
      <c r="AD14" s="12">
        <f t="shared" si="6"/>
        <v>0</v>
      </c>
      <c r="AE14" s="13" t="str">
        <f t="shared" ref="AE14:AE41" si="11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58">
        <v>34.46</v>
      </c>
      <c r="Q15" s="59">
        <f t="shared" si="8"/>
        <v>9.5722222222222229</v>
      </c>
      <c r="R15" s="58"/>
      <c r="S15" s="58">
        <v>38.15</v>
      </c>
      <c r="T15" s="59">
        <f t="shared" si="9"/>
        <v>10.597222222222221</v>
      </c>
      <c r="U15" s="58"/>
      <c r="V15" s="58">
        <v>48.5</v>
      </c>
      <c r="W15" s="59">
        <f t="shared" si="10"/>
        <v>13.472222222222221</v>
      </c>
      <c r="X15" s="18"/>
      <c r="Y15" s="15"/>
      <c r="Z15" s="15"/>
      <c r="AA15" s="15"/>
      <c r="AB15" s="69"/>
      <c r="AC15" s="72">
        <v>583.36099999999999</v>
      </c>
      <c r="AD15" s="12">
        <f t="shared" si="6"/>
        <v>0</v>
      </c>
      <c r="AE15" s="13" t="str">
        <f t="shared" si="11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58">
        <v>34.46</v>
      </c>
      <c r="Q16" s="59">
        <f t="shared" si="8"/>
        <v>9.5722222222222229</v>
      </c>
      <c r="R16" s="58"/>
      <c r="S16" s="58">
        <v>38.15</v>
      </c>
      <c r="T16" s="59">
        <f t="shared" si="9"/>
        <v>10.597222222222221</v>
      </c>
      <c r="U16" s="58"/>
      <c r="V16" s="58">
        <v>48.5</v>
      </c>
      <c r="W16" s="59">
        <f t="shared" si="10"/>
        <v>13.472222222222221</v>
      </c>
      <c r="X16" s="18"/>
      <c r="Y16" s="15"/>
      <c r="Z16" s="15"/>
      <c r="AA16" s="15"/>
      <c r="AB16" s="69"/>
      <c r="AC16" s="72">
        <v>580.65700000000004</v>
      </c>
      <c r="AD16" s="12">
        <f t="shared" si="6"/>
        <v>0</v>
      </c>
      <c r="AE16" s="13" t="str">
        <f t="shared" si="11"/>
        <v xml:space="preserve"> </v>
      </c>
      <c r="AF16" s="7"/>
      <c r="AG16" s="7"/>
      <c r="AH16" s="7"/>
    </row>
    <row r="17" spans="1:34" x14ac:dyDescent="0.25">
      <c r="A17" s="25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58">
        <v>34.46</v>
      </c>
      <c r="Q17" s="59">
        <f t="shared" si="8"/>
        <v>9.5722222222222229</v>
      </c>
      <c r="R17" s="58"/>
      <c r="S17" s="58">
        <v>38.15</v>
      </c>
      <c r="T17" s="59">
        <f t="shared" si="9"/>
        <v>10.597222222222221</v>
      </c>
      <c r="U17" s="58"/>
      <c r="V17" s="58">
        <v>48.5</v>
      </c>
      <c r="W17" s="59">
        <f t="shared" si="10"/>
        <v>13.472222222222221</v>
      </c>
      <c r="X17" s="15"/>
      <c r="Y17" s="15"/>
      <c r="Z17" s="15"/>
      <c r="AA17" s="15"/>
      <c r="AB17" s="70"/>
      <c r="AC17" s="72">
        <v>510.12299999999999</v>
      </c>
      <c r="AD17" s="12">
        <f t="shared" si="6"/>
        <v>0</v>
      </c>
      <c r="AE17" s="13" t="str">
        <f t="shared" si="11"/>
        <v xml:space="preserve"> </v>
      </c>
      <c r="AF17" s="7"/>
      <c r="AG17" s="7"/>
      <c r="AH17" s="7"/>
    </row>
    <row r="18" spans="1:34" x14ac:dyDescent="0.25">
      <c r="A18" s="25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5"/>
      <c r="O18" s="14"/>
      <c r="P18" s="58">
        <v>34.46</v>
      </c>
      <c r="Q18" s="59">
        <f t="shared" si="8"/>
        <v>9.5722222222222229</v>
      </c>
      <c r="R18" s="58"/>
      <c r="S18" s="58">
        <v>38.15</v>
      </c>
      <c r="T18" s="59">
        <f t="shared" si="9"/>
        <v>10.597222222222221</v>
      </c>
      <c r="U18" s="58"/>
      <c r="V18" s="58">
        <v>48.5</v>
      </c>
      <c r="W18" s="59">
        <f t="shared" si="10"/>
        <v>13.472222222222221</v>
      </c>
      <c r="X18" s="18"/>
      <c r="Y18" s="15"/>
      <c r="Z18" s="15"/>
      <c r="AA18" s="15"/>
      <c r="AB18" s="69"/>
      <c r="AC18" s="72">
        <v>481.01100000000002</v>
      </c>
      <c r="AD18" s="12">
        <f t="shared" si="6"/>
        <v>0</v>
      </c>
      <c r="AE18" s="13" t="str">
        <f t="shared" si="11"/>
        <v xml:space="preserve"> 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14"/>
      <c r="P19" s="58">
        <v>34.46</v>
      </c>
      <c r="Q19" s="59">
        <f t="shared" si="8"/>
        <v>9.5722222222222229</v>
      </c>
      <c r="R19" s="58"/>
      <c r="S19" s="58">
        <v>38.15</v>
      </c>
      <c r="T19" s="59">
        <f t="shared" si="9"/>
        <v>10.597222222222221</v>
      </c>
      <c r="U19" s="58"/>
      <c r="V19" s="58">
        <v>48.5</v>
      </c>
      <c r="W19" s="59">
        <f t="shared" si="10"/>
        <v>13.472222222222221</v>
      </c>
      <c r="X19" s="18"/>
      <c r="Y19" s="15"/>
      <c r="Z19" s="15"/>
      <c r="AA19" s="15"/>
      <c r="AB19" s="69"/>
      <c r="AC19" s="72">
        <v>444.61599999999999</v>
      </c>
      <c r="AD19" s="12">
        <f t="shared" si="6"/>
        <v>0</v>
      </c>
      <c r="AE19" s="13" t="str">
        <f t="shared" si="11"/>
        <v xml:space="preserve"> </v>
      </c>
      <c r="AF19" s="7"/>
      <c r="AG19" s="7"/>
      <c r="AH19" s="7"/>
    </row>
    <row r="20" spans="1:34" x14ac:dyDescent="0.25">
      <c r="A20" s="25">
        <v>10</v>
      </c>
      <c r="B20" s="54">
        <v>90.947500000000005</v>
      </c>
      <c r="C20" s="54">
        <v>3.5966</v>
      </c>
      <c r="D20" s="54">
        <v>1.1893</v>
      </c>
      <c r="E20" s="54">
        <v>0.15060000000000001</v>
      </c>
      <c r="F20" s="54">
        <v>0.27460000000000001</v>
      </c>
      <c r="G20" s="54">
        <v>1.23E-2</v>
      </c>
      <c r="H20" s="54">
        <v>7.5800000000000006E-2</v>
      </c>
      <c r="I20" s="54">
        <v>6.5100000000000005E-2</v>
      </c>
      <c r="J20" s="54">
        <v>9.4700000000000006E-2</v>
      </c>
      <c r="K20" s="54">
        <v>9.5999999999999992E-3</v>
      </c>
      <c r="L20" s="54">
        <v>2.5956000000000001</v>
      </c>
      <c r="M20" s="54">
        <v>0.98829999999999996</v>
      </c>
      <c r="N20" s="54">
        <v>0.74160000000000004</v>
      </c>
      <c r="O20" s="14"/>
      <c r="P20" s="15">
        <v>34.4</v>
      </c>
      <c r="Q20" s="55">
        <f t="shared" ref="Q20:Q34" si="12">P20/3.6</f>
        <v>9.5555555555555554</v>
      </c>
      <c r="R20" s="45"/>
      <c r="S20" s="56">
        <v>38.090000000000003</v>
      </c>
      <c r="T20" s="55">
        <f t="shared" si="1"/>
        <v>10.580555555555556</v>
      </c>
      <c r="U20" s="57"/>
      <c r="V20" s="56">
        <v>48.53</v>
      </c>
      <c r="W20" s="55">
        <f t="shared" si="2"/>
        <v>13.480555555555556</v>
      </c>
      <c r="X20" s="57"/>
      <c r="Y20" s="15"/>
      <c r="Z20" s="15"/>
      <c r="AA20" s="15"/>
      <c r="AB20" s="69"/>
      <c r="AC20" s="72">
        <v>347.18599999999998</v>
      </c>
      <c r="AD20" s="12">
        <f t="shared" si="6"/>
        <v>100.00000000000001</v>
      </c>
      <c r="AE20" s="13" t="str">
        <f t="shared" si="11"/>
        <v>ОК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58">
        <v>34.4</v>
      </c>
      <c r="Q21" s="60">
        <f t="shared" ref="Q21:Q25" si="13">P21/3.6</f>
        <v>9.5555555555555554</v>
      </c>
      <c r="R21" s="61"/>
      <c r="S21" s="58">
        <v>38.090000000000003</v>
      </c>
      <c r="T21" s="60">
        <f t="shared" ref="T21:T25" si="14">S21/3.6</f>
        <v>10.580555555555556</v>
      </c>
      <c r="U21" s="62"/>
      <c r="V21" s="58">
        <v>48.53</v>
      </c>
      <c r="W21" s="60">
        <f t="shared" ref="W21:W25" si="15">V21/3.6</f>
        <v>13.480555555555556</v>
      </c>
      <c r="X21" s="18"/>
      <c r="Y21" s="15"/>
      <c r="Z21" s="15"/>
      <c r="AA21" s="15"/>
      <c r="AB21" s="69"/>
      <c r="AC21" s="72">
        <v>496.428</v>
      </c>
      <c r="AD21" s="12">
        <f t="shared" si="6"/>
        <v>0</v>
      </c>
      <c r="AE21" s="13" t="str">
        <f t="shared" si="11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58">
        <v>34.4</v>
      </c>
      <c r="Q22" s="60">
        <f t="shared" si="13"/>
        <v>9.5555555555555554</v>
      </c>
      <c r="R22" s="61"/>
      <c r="S22" s="58">
        <v>38.090000000000003</v>
      </c>
      <c r="T22" s="60">
        <f t="shared" si="14"/>
        <v>10.580555555555556</v>
      </c>
      <c r="U22" s="62"/>
      <c r="V22" s="58">
        <v>48.53</v>
      </c>
      <c r="W22" s="60">
        <f t="shared" si="15"/>
        <v>13.480555555555556</v>
      </c>
      <c r="X22" s="18"/>
      <c r="Y22" s="15"/>
      <c r="Z22" s="15"/>
      <c r="AA22" s="15"/>
      <c r="AB22" s="69"/>
      <c r="AC22" s="72">
        <v>541.64400000000001</v>
      </c>
      <c r="AD22" s="12">
        <f t="shared" si="6"/>
        <v>0</v>
      </c>
      <c r="AE22" s="13" t="str">
        <f t="shared" si="11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58">
        <v>34.4</v>
      </c>
      <c r="Q23" s="60">
        <f t="shared" si="13"/>
        <v>9.5555555555555554</v>
      </c>
      <c r="R23" s="61"/>
      <c r="S23" s="58">
        <v>38.090000000000003</v>
      </c>
      <c r="T23" s="60">
        <f t="shared" si="14"/>
        <v>10.580555555555556</v>
      </c>
      <c r="U23" s="62"/>
      <c r="V23" s="58">
        <v>48.53</v>
      </c>
      <c r="W23" s="60">
        <f t="shared" si="15"/>
        <v>13.480555555555556</v>
      </c>
      <c r="X23" s="18"/>
      <c r="Y23" s="15"/>
      <c r="Z23" s="15"/>
      <c r="AA23" s="15"/>
      <c r="AB23" s="69"/>
      <c r="AC23" s="72">
        <v>550.85799999999995</v>
      </c>
      <c r="AD23" s="12">
        <f t="shared" si="6"/>
        <v>0</v>
      </c>
      <c r="AE23" s="13" t="str">
        <f t="shared" si="11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58">
        <v>34.4</v>
      </c>
      <c r="Q24" s="60">
        <f t="shared" si="13"/>
        <v>9.5555555555555554</v>
      </c>
      <c r="R24" s="61"/>
      <c r="S24" s="58">
        <v>38.090000000000003</v>
      </c>
      <c r="T24" s="60">
        <f t="shared" si="14"/>
        <v>10.580555555555556</v>
      </c>
      <c r="U24" s="62"/>
      <c r="V24" s="58">
        <v>48.53</v>
      </c>
      <c r="W24" s="60">
        <f t="shared" si="15"/>
        <v>13.480555555555556</v>
      </c>
      <c r="X24" s="18"/>
      <c r="Y24" s="15"/>
      <c r="Z24" s="15"/>
      <c r="AA24" s="15"/>
      <c r="AB24" s="69"/>
      <c r="AC24" s="72">
        <v>532.93899999999996</v>
      </c>
      <c r="AD24" s="12">
        <f t="shared" si="6"/>
        <v>0</v>
      </c>
      <c r="AE24" s="13" t="str">
        <f t="shared" si="11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58">
        <v>34.4</v>
      </c>
      <c r="Q25" s="60">
        <f t="shared" si="13"/>
        <v>9.5555555555555554</v>
      </c>
      <c r="R25" s="61"/>
      <c r="S25" s="58">
        <v>38.090000000000003</v>
      </c>
      <c r="T25" s="60">
        <f t="shared" si="14"/>
        <v>10.580555555555556</v>
      </c>
      <c r="U25" s="62"/>
      <c r="V25" s="58">
        <v>48.53</v>
      </c>
      <c r="W25" s="60">
        <f t="shared" si="15"/>
        <v>13.480555555555556</v>
      </c>
      <c r="X25" s="18"/>
      <c r="Y25" s="15"/>
      <c r="Z25" s="15"/>
      <c r="AA25" s="15"/>
      <c r="AB25" s="69"/>
      <c r="AC25" s="72">
        <v>582.52099999999996</v>
      </c>
      <c r="AD25" s="12">
        <f t="shared" si="6"/>
        <v>0</v>
      </c>
      <c r="AE25" s="13" t="str">
        <f t="shared" si="11"/>
        <v xml:space="preserve"> </v>
      </c>
      <c r="AF25" s="7"/>
      <c r="AG25" s="7"/>
      <c r="AH25" s="7"/>
    </row>
    <row r="26" spans="1:34" x14ac:dyDescent="0.25">
      <c r="A26" s="25">
        <v>16</v>
      </c>
      <c r="B26" s="9">
        <v>90.630600000000001</v>
      </c>
      <c r="C26" s="9">
        <v>3.7313000000000001</v>
      </c>
      <c r="D26" s="9">
        <v>1.2228000000000001</v>
      </c>
      <c r="E26" s="9">
        <v>0.16070000000000001</v>
      </c>
      <c r="F26" s="9">
        <v>0.28920000000000001</v>
      </c>
      <c r="G26" s="9">
        <v>1.0699999999999999E-2</v>
      </c>
      <c r="H26" s="9">
        <v>7.6600000000000001E-2</v>
      </c>
      <c r="I26" s="9">
        <v>6.54E-2</v>
      </c>
      <c r="J26" s="9">
        <v>0.10050000000000001</v>
      </c>
      <c r="K26" s="9">
        <v>1.0999999999999999E-2</v>
      </c>
      <c r="L26" s="9">
        <v>2.7000700000000002</v>
      </c>
      <c r="M26" s="9">
        <v>1.0004999999999999</v>
      </c>
      <c r="N26" s="25">
        <v>0.74409999999999998</v>
      </c>
      <c r="O26" s="14"/>
      <c r="P26" s="15">
        <v>34.44</v>
      </c>
      <c r="Q26" s="51">
        <f t="shared" si="12"/>
        <v>9.5666666666666664</v>
      </c>
      <c r="R26" s="45"/>
      <c r="S26" s="15">
        <v>38.130000000000003</v>
      </c>
      <c r="T26" s="51">
        <f t="shared" si="1"/>
        <v>10.591666666666667</v>
      </c>
      <c r="U26" s="46"/>
      <c r="V26" s="15">
        <v>48.51</v>
      </c>
      <c r="W26" s="51">
        <f t="shared" si="2"/>
        <v>13.475</v>
      </c>
      <c r="X26" s="53"/>
      <c r="Y26" s="52"/>
      <c r="Z26" s="52"/>
      <c r="AA26" s="52"/>
      <c r="AB26" s="71"/>
      <c r="AC26" s="72">
        <v>607.86599999999999</v>
      </c>
      <c r="AD26" s="12">
        <f t="shared" si="6"/>
        <v>99.999369999999999</v>
      </c>
      <c r="AE26" s="13" t="str">
        <f t="shared" si="11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58">
        <v>34.44</v>
      </c>
      <c r="Q27" s="59">
        <f t="shared" ref="Q27:Q33" si="16">P27/3.6</f>
        <v>9.5666666666666664</v>
      </c>
      <c r="R27" s="61"/>
      <c r="S27" s="58">
        <v>38.130000000000003</v>
      </c>
      <c r="T27" s="59">
        <f t="shared" ref="T27:T33" si="17">S27/3.6</f>
        <v>10.591666666666667</v>
      </c>
      <c r="U27" s="62"/>
      <c r="V27" s="58">
        <v>48.51</v>
      </c>
      <c r="W27" s="59">
        <f t="shared" ref="W27:W33" si="18">V27/3.6</f>
        <v>13.475</v>
      </c>
      <c r="X27" s="18"/>
      <c r="Y27" s="15"/>
      <c r="Z27" s="15"/>
      <c r="AA27" s="15"/>
      <c r="AB27" s="69"/>
      <c r="AC27" s="72">
        <v>651.98099999999999</v>
      </c>
      <c r="AD27" s="12">
        <f t="shared" si="6"/>
        <v>0</v>
      </c>
      <c r="AE27" s="13" t="str">
        <f t="shared" si="11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/>
      <c r="O28" s="14"/>
      <c r="P28" s="58">
        <v>34.44</v>
      </c>
      <c r="Q28" s="59">
        <f t="shared" si="16"/>
        <v>9.5666666666666664</v>
      </c>
      <c r="R28" s="61"/>
      <c r="S28" s="58">
        <v>38.130000000000003</v>
      </c>
      <c r="T28" s="59">
        <f t="shared" si="17"/>
        <v>10.591666666666667</v>
      </c>
      <c r="U28" s="62"/>
      <c r="V28" s="58">
        <v>48.51</v>
      </c>
      <c r="W28" s="59">
        <f t="shared" si="18"/>
        <v>13.475</v>
      </c>
      <c r="X28" s="18"/>
      <c r="Y28" s="15"/>
      <c r="Z28" s="15"/>
      <c r="AA28" s="15"/>
      <c r="AB28" s="69"/>
      <c r="AC28" s="72">
        <v>631.46400000000006</v>
      </c>
      <c r="AD28" s="12">
        <f t="shared" si="6"/>
        <v>0</v>
      </c>
      <c r="AE28" s="13" t="str">
        <f t="shared" si="11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58">
        <v>34.44</v>
      </c>
      <c r="Q29" s="59">
        <f t="shared" si="16"/>
        <v>9.5666666666666664</v>
      </c>
      <c r="R29" s="61"/>
      <c r="S29" s="58">
        <v>38.130000000000003</v>
      </c>
      <c r="T29" s="59">
        <f t="shared" si="17"/>
        <v>10.591666666666667</v>
      </c>
      <c r="U29" s="62"/>
      <c r="V29" s="58">
        <v>48.51</v>
      </c>
      <c r="W29" s="59">
        <f t="shared" si="18"/>
        <v>13.475</v>
      </c>
      <c r="X29" s="18"/>
      <c r="Y29" s="15"/>
      <c r="Z29" s="15"/>
      <c r="AA29" s="15"/>
      <c r="AB29" s="69"/>
      <c r="AC29" s="72">
        <v>624.81700000000001</v>
      </c>
      <c r="AD29" s="12">
        <f t="shared" si="6"/>
        <v>0</v>
      </c>
      <c r="AE29" s="13" t="str">
        <f t="shared" si="11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58">
        <v>34.44</v>
      </c>
      <c r="Q30" s="59">
        <f t="shared" si="16"/>
        <v>9.5666666666666664</v>
      </c>
      <c r="R30" s="61"/>
      <c r="S30" s="58">
        <v>38.130000000000003</v>
      </c>
      <c r="T30" s="59">
        <f t="shared" si="17"/>
        <v>10.591666666666667</v>
      </c>
      <c r="U30" s="62"/>
      <c r="V30" s="58">
        <v>48.51</v>
      </c>
      <c r="W30" s="59">
        <f t="shared" si="18"/>
        <v>13.475</v>
      </c>
      <c r="X30" s="18"/>
      <c r="Y30" s="15"/>
      <c r="Z30" s="15"/>
      <c r="AA30" s="15"/>
      <c r="AB30" s="69"/>
      <c r="AC30" s="72">
        <v>643.18399999999997</v>
      </c>
      <c r="AD30" s="12">
        <f t="shared" si="6"/>
        <v>0</v>
      </c>
      <c r="AE30" s="13" t="str">
        <f t="shared" si="11"/>
        <v xml:space="preserve"> </v>
      </c>
      <c r="AF30" s="7"/>
      <c r="AG30" s="7"/>
      <c r="AH30" s="7"/>
    </row>
    <row r="31" spans="1:34" x14ac:dyDescent="0.25">
      <c r="A31" s="25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4"/>
      <c r="P31" s="58">
        <v>34.44</v>
      </c>
      <c r="Q31" s="59">
        <f t="shared" si="16"/>
        <v>9.5666666666666664</v>
      </c>
      <c r="R31" s="61"/>
      <c r="S31" s="58">
        <v>38.130000000000003</v>
      </c>
      <c r="T31" s="59">
        <f t="shared" si="17"/>
        <v>10.591666666666667</v>
      </c>
      <c r="U31" s="62"/>
      <c r="V31" s="58">
        <v>48.51</v>
      </c>
      <c r="W31" s="59">
        <f t="shared" si="18"/>
        <v>13.475</v>
      </c>
      <c r="X31" s="18"/>
      <c r="Y31" s="15"/>
      <c r="Z31" s="15"/>
      <c r="AA31" s="15"/>
      <c r="AB31" s="69"/>
      <c r="AC31" s="72">
        <v>668.95299999999997</v>
      </c>
      <c r="AD31" s="12">
        <f t="shared" si="6"/>
        <v>0</v>
      </c>
      <c r="AE31" s="13" t="str">
        <f t="shared" si="11"/>
        <v xml:space="preserve"> 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4"/>
      <c r="P32" s="58">
        <v>34.44</v>
      </c>
      <c r="Q32" s="59">
        <f t="shared" si="16"/>
        <v>9.5666666666666664</v>
      </c>
      <c r="R32" s="61"/>
      <c r="S32" s="58">
        <v>38.130000000000003</v>
      </c>
      <c r="T32" s="59">
        <f t="shared" si="17"/>
        <v>10.591666666666667</v>
      </c>
      <c r="U32" s="62"/>
      <c r="V32" s="58">
        <v>48.51</v>
      </c>
      <c r="W32" s="59">
        <f t="shared" si="18"/>
        <v>13.475</v>
      </c>
      <c r="X32" s="18"/>
      <c r="Y32" s="15"/>
      <c r="Z32" s="15"/>
      <c r="AA32" s="15"/>
      <c r="AB32" s="69"/>
      <c r="AC32" s="72">
        <v>688.70799999999997</v>
      </c>
      <c r="AD32" s="12">
        <f t="shared" si="6"/>
        <v>0</v>
      </c>
      <c r="AE32" s="13" t="str">
        <f t="shared" si="11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4"/>
      <c r="P33" s="58">
        <v>34.44</v>
      </c>
      <c r="Q33" s="59">
        <f t="shared" si="16"/>
        <v>9.5666666666666664</v>
      </c>
      <c r="R33" s="61"/>
      <c r="S33" s="58">
        <v>38.130000000000003</v>
      </c>
      <c r="T33" s="59">
        <f t="shared" si="17"/>
        <v>10.591666666666667</v>
      </c>
      <c r="U33" s="62"/>
      <c r="V33" s="58">
        <v>48.51</v>
      </c>
      <c r="W33" s="59">
        <f t="shared" si="18"/>
        <v>13.475</v>
      </c>
      <c r="X33" s="18"/>
      <c r="Y33" s="15"/>
      <c r="Z33" s="15"/>
      <c r="AA33" s="15"/>
      <c r="AB33" s="69"/>
      <c r="AC33" s="72">
        <v>707.38199999999995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54">
        <v>90.623800000000003</v>
      </c>
      <c r="C34" s="54">
        <v>3.6831</v>
      </c>
      <c r="D34" s="54">
        <v>1.2210000000000001</v>
      </c>
      <c r="E34" s="54">
        <v>0.16309999999999999</v>
      </c>
      <c r="F34" s="54">
        <v>0.29149999999999998</v>
      </c>
      <c r="G34" s="54">
        <v>5.1999999999999998E-3</v>
      </c>
      <c r="H34" s="54">
        <v>7.8399999999999997E-2</v>
      </c>
      <c r="I34" s="54">
        <v>6.6900000000000001E-2</v>
      </c>
      <c r="J34" s="54">
        <v>0.16889999999999999</v>
      </c>
      <c r="K34" s="54">
        <v>9.1999999999999998E-3</v>
      </c>
      <c r="L34" s="54">
        <v>2.637</v>
      </c>
      <c r="M34" s="54">
        <v>1.0519000000000001</v>
      </c>
      <c r="N34" s="54">
        <v>0.74609999999999999</v>
      </c>
      <c r="O34" s="14"/>
      <c r="P34" s="15">
        <v>34.520000000000003</v>
      </c>
      <c r="Q34" s="55">
        <f t="shared" si="12"/>
        <v>9.5888888888888903</v>
      </c>
      <c r="R34" s="45"/>
      <c r="S34" s="56">
        <v>38.21</v>
      </c>
      <c r="T34" s="55">
        <f t="shared" si="1"/>
        <v>10.613888888888889</v>
      </c>
      <c r="U34" s="57"/>
      <c r="V34" s="56">
        <v>48.55</v>
      </c>
      <c r="W34" s="55">
        <f t="shared" si="2"/>
        <v>13.486111111111111</v>
      </c>
      <c r="X34" s="18">
        <v>-8.4</v>
      </c>
      <c r="Y34" s="15">
        <v>-7.3</v>
      </c>
      <c r="Z34" s="15"/>
      <c r="AA34" s="15"/>
      <c r="AB34" s="69"/>
      <c r="AC34" s="72">
        <v>655.29100000000005</v>
      </c>
      <c r="AD34" s="12">
        <f t="shared" si="6"/>
        <v>100.00000000000001</v>
      </c>
      <c r="AE34" s="13" t="str">
        <f t="shared" si="11"/>
        <v>ОК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58">
        <v>34.520000000000003</v>
      </c>
      <c r="Q35" s="60">
        <f t="shared" ref="Q35:Q40" si="19">P35/3.6</f>
        <v>9.5888888888888903</v>
      </c>
      <c r="R35" s="61"/>
      <c r="S35" s="58">
        <v>38.21</v>
      </c>
      <c r="T35" s="60">
        <f t="shared" ref="T35:T40" si="20">S35/3.6</f>
        <v>10.613888888888889</v>
      </c>
      <c r="U35" s="62"/>
      <c r="V35" s="58">
        <v>48.55</v>
      </c>
      <c r="W35" s="60">
        <f t="shared" ref="W35:W40" si="21">V35/3.6</f>
        <v>13.486111111111111</v>
      </c>
      <c r="X35" s="18"/>
      <c r="Y35" s="15"/>
      <c r="Z35" s="15"/>
      <c r="AA35" s="15"/>
      <c r="AB35" s="69"/>
      <c r="AC35" s="72">
        <v>627.33799999999997</v>
      </c>
      <c r="AD35" s="12">
        <f t="shared" si="6"/>
        <v>0</v>
      </c>
      <c r="AE35" s="13" t="str">
        <f t="shared" si="11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58">
        <v>34.520000000000003</v>
      </c>
      <c r="Q36" s="60">
        <f t="shared" si="19"/>
        <v>9.5888888888888903</v>
      </c>
      <c r="R36" s="61"/>
      <c r="S36" s="58">
        <v>38.21</v>
      </c>
      <c r="T36" s="60">
        <f t="shared" si="20"/>
        <v>10.613888888888889</v>
      </c>
      <c r="U36" s="62"/>
      <c r="V36" s="58">
        <v>48.55</v>
      </c>
      <c r="W36" s="60">
        <f t="shared" si="21"/>
        <v>13.486111111111111</v>
      </c>
      <c r="X36" s="18"/>
      <c r="Y36" s="15"/>
      <c r="Z36" s="15"/>
      <c r="AA36" s="15"/>
      <c r="AB36" s="69"/>
      <c r="AC36" s="72">
        <v>615.35900000000004</v>
      </c>
      <c r="AD36" s="12">
        <f t="shared" si="6"/>
        <v>0</v>
      </c>
      <c r="AE36" s="13" t="str">
        <f t="shared" si="11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58">
        <v>34.520000000000003</v>
      </c>
      <c r="Q37" s="60">
        <f t="shared" si="19"/>
        <v>9.5888888888888903</v>
      </c>
      <c r="R37" s="61"/>
      <c r="S37" s="58">
        <v>38.21</v>
      </c>
      <c r="T37" s="60">
        <f t="shared" si="20"/>
        <v>10.613888888888889</v>
      </c>
      <c r="U37" s="62"/>
      <c r="V37" s="58">
        <v>48.55</v>
      </c>
      <c r="W37" s="60">
        <f t="shared" si="21"/>
        <v>13.486111111111111</v>
      </c>
      <c r="X37" s="18"/>
      <c r="Y37" s="15"/>
      <c r="Z37" s="15"/>
      <c r="AA37" s="15"/>
      <c r="AB37" s="69"/>
      <c r="AC37" s="72">
        <v>591.55499999999995</v>
      </c>
      <c r="AD37" s="12">
        <f t="shared" si="6"/>
        <v>0</v>
      </c>
      <c r="AE37" s="13" t="str">
        <f t="shared" si="11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4"/>
      <c r="P38" s="58">
        <v>34.520000000000003</v>
      </c>
      <c r="Q38" s="60">
        <f t="shared" si="19"/>
        <v>9.5888888888888903</v>
      </c>
      <c r="R38" s="61"/>
      <c r="S38" s="58">
        <v>38.21</v>
      </c>
      <c r="T38" s="60">
        <f t="shared" si="20"/>
        <v>10.613888888888889</v>
      </c>
      <c r="U38" s="62"/>
      <c r="V38" s="58">
        <v>48.55</v>
      </c>
      <c r="W38" s="60">
        <f t="shared" si="21"/>
        <v>13.486111111111111</v>
      </c>
      <c r="X38" s="18"/>
      <c r="Y38" s="15"/>
      <c r="Z38" s="15"/>
      <c r="AA38" s="15"/>
      <c r="AB38" s="69"/>
      <c r="AC38" s="72">
        <v>569.81899999999996</v>
      </c>
      <c r="AD38" s="12">
        <f t="shared" si="6"/>
        <v>0</v>
      </c>
      <c r="AE38" s="13" t="str">
        <f t="shared" si="11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58">
        <v>34.520000000000003</v>
      </c>
      <c r="Q39" s="60">
        <f t="shared" si="19"/>
        <v>9.5888888888888903</v>
      </c>
      <c r="R39" s="61"/>
      <c r="S39" s="58">
        <v>38.21</v>
      </c>
      <c r="T39" s="60">
        <f t="shared" si="20"/>
        <v>10.613888888888889</v>
      </c>
      <c r="U39" s="62"/>
      <c r="V39" s="58">
        <v>48.55</v>
      </c>
      <c r="W39" s="60">
        <f t="shared" si="21"/>
        <v>13.486111111111111</v>
      </c>
      <c r="X39" s="18"/>
      <c r="Y39" s="15"/>
      <c r="Z39" s="15"/>
      <c r="AA39" s="15"/>
      <c r="AB39" s="69"/>
      <c r="AC39" s="72">
        <v>597.32299999999998</v>
      </c>
      <c r="AD39" s="12">
        <f t="shared" si="6"/>
        <v>0</v>
      </c>
      <c r="AE39" s="13" t="str">
        <f t="shared" si="11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58">
        <v>34.520000000000003</v>
      </c>
      <c r="Q40" s="60">
        <f t="shared" si="19"/>
        <v>9.5888888888888903</v>
      </c>
      <c r="R40" s="61"/>
      <c r="S40" s="58">
        <v>38.21</v>
      </c>
      <c r="T40" s="60">
        <f t="shared" si="20"/>
        <v>10.613888888888889</v>
      </c>
      <c r="U40" s="62"/>
      <c r="V40" s="58">
        <v>48.55</v>
      </c>
      <c r="W40" s="60">
        <f t="shared" si="21"/>
        <v>13.486111111111111</v>
      </c>
      <c r="X40" s="18"/>
      <c r="Y40" s="15"/>
      <c r="Z40" s="15"/>
      <c r="AA40" s="15"/>
      <c r="AB40" s="69"/>
      <c r="AC40" s="72">
        <v>632.98800000000006</v>
      </c>
      <c r="AD40" s="12">
        <f t="shared" si="6"/>
        <v>0</v>
      </c>
      <c r="AE40" s="13" t="str">
        <f t="shared" si="11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6"/>
        <v>0</v>
      </c>
      <c r="AE41" s="13" t="str">
        <f t="shared" si="11"/>
        <v xml:space="preserve"> </v>
      </c>
      <c r="AF41" s="7"/>
      <c r="AG41" s="7"/>
      <c r="AH41" s="7"/>
    </row>
    <row r="42" spans="1:34" ht="15" customHeight="1" thickBot="1" x14ac:dyDescent="0.3">
      <c r="A42" s="90" t="s">
        <v>24</v>
      </c>
      <c r="B42" s="90"/>
      <c r="C42" s="90"/>
      <c r="D42" s="90"/>
      <c r="E42" s="90"/>
      <c r="F42" s="90"/>
      <c r="G42" s="90"/>
      <c r="H42" s="91"/>
      <c r="I42" s="92" t="s">
        <v>22</v>
      </c>
      <c r="J42" s="93"/>
      <c r="K42" s="32">
        <v>0</v>
      </c>
      <c r="L42" s="94" t="s">
        <v>23</v>
      </c>
      <c r="M42" s="95"/>
      <c r="N42" s="33">
        <v>0</v>
      </c>
      <c r="O42" s="96">
        <f>SUMPRODUCT(O11:O41,AC11:AC41)/SUM(AC11:AC41)</f>
        <v>0</v>
      </c>
      <c r="P42" s="86">
        <f>SUMPRODUCT(P11:P41,AC11:AC41)/SUM(AC11:AC41)</f>
        <v>34.462979866262231</v>
      </c>
      <c r="Q42" s="84">
        <f>SUMPRODUCT(Q11:Q41,AC11:AC41)/SUM(AC11:AC41)</f>
        <v>9.5730499628506216</v>
      </c>
      <c r="R42" s="86">
        <f>SUMPRODUCT(R11:R41,AC11:AC41)/SUM(AC11:AC41)</f>
        <v>0</v>
      </c>
      <c r="S42" s="86">
        <f>SUMPRODUCT(S11:S41,AC11:AC41)/SUM(AC11:AC41)</f>
        <v>38.152979866262235</v>
      </c>
      <c r="T42" s="88">
        <f>SUMPRODUCT(T11:T41,AC11:AC41)/SUM(AC11:AC41)</f>
        <v>10.598049962850618</v>
      </c>
      <c r="U42" s="16"/>
      <c r="V42" s="8"/>
      <c r="W42" s="8"/>
      <c r="X42" s="8"/>
      <c r="Y42" s="8"/>
      <c r="Z42" s="8"/>
      <c r="AA42" s="73" t="s">
        <v>45</v>
      </c>
      <c r="AB42" s="74"/>
      <c r="AC42" s="38">
        <v>17517.061000000002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75" t="s">
        <v>3</v>
      </c>
      <c r="I43" s="76"/>
      <c r="J43" s="76"/>
      <c r="K43" s="76"/>
      <c r="L43" s="76"/>
      <c r="M43" s="76"/>
      <c r="N43" s="77"/>
      <c r="O43" s="97"/>
      <c r="P43" s="87"/>
      <c r="Q43" s="85"/>
      <c r="R43" s="87"/>
      <c r="S43" s="87"/>
      <c r="T43" s="89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4" t="s">
        <v>49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4" t="s">
        <v>53</v>
      </c>
      <c r="S47" s="44"/>
      <c r="T47" s="44"/>
      <c r="U47" s="44"/>
      <c r="V47" s="44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4" t="s">
        <v>54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L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2016-12-07T11:47:52Z</cp:lastPrinted>
  <dcterms:created xsi:type="dcterms:W3CDTF">2016-10-07T07:24:19Z</dcterms:created>
  <dcterms:modified xsi:type="dcterms:W3CDTF">2016-12-07T11:47:54Z</dcterms:modified>
</cp:coreProperties>
</file>