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6" i="4" l="1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T17" i="4" l="1"/>
  <c r="W17" i="4" l="1"/>
  <c r="Q17" i="4"/>
  <c r="W28" i="4" l="1"/>
  <c r="W11" i="4"/>
  <c r="T28" i="4"/>
  <c r="T11" i="4"/>
  <c r="Q28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<sst xmlns="http://schemas.openxmlformats.org/spreadsheetml/2006/main" count="70" uniqueCount="62">
  <si>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</si>
  <si>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</si>
  <si>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</si>
  <si>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</si>
  <si>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</si>
  <si>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</si>
  <si>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</si>
  <si>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</si>
  <si>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</si>
  <si>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</si>
  <si>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</si>
  <si>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</si>
  <si>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</si>
  <si>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</si>
  <si>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</si>
  <si>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</si>
  <si>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</si>
  <si>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</si>
  <si>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</si>
  <si>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</si>
  <si>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</si>
  <si>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</si>
  <si>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</si>
  <si>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</si>
  <si>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</si>
  <si>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</si>
  <si>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</si>
  <si>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</si>
  <si>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</si>
  <si>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</si>
  <si>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</si>
  <si>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</si>
  <si>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</si>
  <si>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</si>
  <si>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</si>
  <si>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</si>
  <si>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</si>
  <si>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</si>
  <si>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</si>
  <si>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</si>
  <si>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</si>
  <si>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</si>
  <si>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</si>
  <si>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</si>
  <si>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</si>
  <si>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</si>
  <si>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</si>
  <si>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</si>
  <si>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</si>
  <si>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</si>
  <si>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</si>
  <si>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</si>
  <si>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</si>
  <si>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</si>
  <si>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</si>
  <si>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</si>
  <si>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</si>
  <si>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</si>
  <si>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>ПАТ "Луганськгаз"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по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ГРС  </t>
    </r>
    <r>
      <rPr>
        <sz val="11"/>
        <color theme="1"/>
        <rFont val="Times New Roman"/>
        <family val="1"/>
        <charset val="204"/>
      </rPr>
      <t>Попасна,Карбоніт,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</si>
  <si>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 Луганськ-Лисичанськ  </t>
    </r>
    <r>
      <rPr>
        <sz val="11"/>
        <color theme="1"/>
        <rFont val="Times New Roman"/>
        <family val="1"/>
        <charset val="204"/>
      </rPr>
      <t xml:space="preserve">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</si>
  <si>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Мирна долина, Кримське.              маршрут </t>
    </r>
    <r>
      <rPr>
        <b/>
        <u/>
        <sz val="11"/>
        <color theme="1"/>
        <rFont val="Times New Roman"/>
        <family val="1"/>
        <charset val="204"/>
      </rPr>
      <t>№ 652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</si>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</sst>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1" fillId="0" borderId="0" xfId="0" applyFont="1"/>
    <xf numFmtId="0" fontId="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Protection="1"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4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4" fillId="2" borderId="49" xfId="0" applyFont="1" applyFill="1" applyBorder="1" applyAlignment="1">
      <alignment horizontal="center" vertical="center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34" zoomScaleNormal="100" zoomScaleSheetLayoutView="100" workbookViewId="0">
      <selection activeCell="Y56" sqref="Y5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9"/>
      <c r="J2" s="49"/>
      <c r="K2" s="2"/>
      <c r="L2" s="110" t="s">
        <v>58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9"/>
      <c r="J3" s="49"/>
      <c r="K3" s="11"/>
      <c r="L3" s="10" t="s">
        <v>60</v>
      </c>
      <c r="M3" s="10"/>
      <c r="N3" s="42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9"/>
      <c r="K4" s="51" t="s">
        <v>59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34" ht="5.25" customHeight="1" thickBot="1" x14ac:dyDescent="0.3"/>
    <row r="7" spans="1:34" ht="26.25" customHeight="1" thickBot="1" x14ac:dyDescent="0.3">
      <c r="A7" s="100" t="s">
        <v>0</v>
      </c>
      <c r="B7" s="102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2" t="s">
        <v>30</v>
      </c>
      <c r="O7" s="120"/>
      <c r="P7" s="120"/>
      <c r="Q7" s="120"/>
      <c r="R7" s="120"/>
      <c r="S7" s="120"/>
      <c r="T7" s="120"/>
      <c r="U7" s="120"/>
      <c r="V7" s="120"/>
      <c r="W7" s="121"/>
      <c r="X7" s="122" t="s">
        <v>25</v>
      </c>
      <c r="Y7" s="124" t="s">
        <v>2</v>
      </c>
      <c r="Z7" s="112" t="s">
        <v>17</v>
      </c>
      <c r="AA7" s="112" t="s">
        <v>18</v>
      </c>
      <c r="AB7" s="114" t="s">
        <v>19</v>
      </c>
      <c r="AC7" s="100" t="s">
        <v>16</v>
      </c>
    </row>
    <row r="8" spans="1:34" ht="16.5" customHeight="1" thickBot="1" x14ac:dyDescent="0.3">
      <c r="A8" s="101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17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123"/>
      <c r="Y8" s="125"/>
      <c r="Z8" s="113"/>
      <c r="AA8" s="113"/>
      <c r="AB8" s="115"/>
      <c r="AC8" s="116"/>
    </row>
    <row r="9" spans="1:34" ht="15" customHeight="1" x14ac:dyDescent="0.25">
      <c r="A9" s="101"/>
      <c r="B9" s="108" t="s">
        <v>33</v>
      </c>
      <c r="C9" s="80" t="s">
        <v>34</v>
      </c>
      <c r="D9" s="80" t="s">
        <v>35</v>
      </c>
      <c r="E9" s="80" t="s">
        <v>40</v>
      </c>
      <c r="F9" s="80" t="s">
        <v>41</v>
      </c>
      <c r="G9" s="80" t="s">
        <v>38</v>
      </c>
      <c r="H9" s="80" t="s">
        <v>42</v>
      </c>
      <c r="I9" s="80" t="s">
        <v>39</v>
      </c>
      <c r="J9" s="80" t="s">
        <v>37</v>
      </c>
      <c r="K9" s="80" t="s">
        <v>36</v>
      </c>
      <c r="L9" s="80" t="s">
        <v>43</v>
      </c>
      <c r="M9" s="82" t="s">
        <v>44</v>
      </c>
      <c r="N9" s="118"/>
      <c r="O9" s="126" t="s">
        <v>31</v>
      </c>
      <c r="P9" s="128" t="s">
        <v>10</v>
      </c>
      <c r="Q9" s="114" t="s">
        <v>11</v>
      </c>
      <c r="R9" s="108" t="s">
        <v>32</v>
      </c>
      <c r="S9" s="80" t="s">
        <v>12</v>
      </c>
      <c r="T9" s="82" t="s">
        <v>13</v>
      </c>
      <c r="U9" s="84" t="s">
        <v>27</v>
      </c>
      <c r="V9" s="80" t="s">
        <v>14</v>
      </c>
      <c r="W9" s="82" t="s">
        <v>15</v>
      </c>
      <c r="X9" s="123"/>
      <c r="Y9" s="125"/>
      <c r="Z9" s="113"/>
      <c r="AA9" s="113"/>
      <c r="AB9" s="115"/>
      <c r="AC9" s="116"/>
    </row>
    <row r="10" spans="1:34" ht="92.25" customHeight="1" x14ac:dyDescent="0.25">
      <c r="A10" s="101"/>
      <c r="B10" s="10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3"/>
      <c r="N10" s="119"/>
      <c r="O10" s="127"/>
      <c r="P10" s="129"/>
      <c r="Q10" s="115"/>
      <c r="R10" s="109"/>
      <c r="S10" s="81"/>
      <c r="T10" s="83"/>
      <c r="U10" s="85"/>
      <c r="V10" s="81"/>
      <c r="W10" s="83"/>
      <c r="X10" s="123"/>
      <c r="Y10" s="125"/>
      <c r="Z10" s="113"/>
      <c r="AA10" s="113"/>
      <c r="AB10" s="115"/>
      <c r="AC10" s="116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70">
        <v>34.270000000000003</v>
      </c>
      <c r="Q11" s="44">
        <f t="shared" ref="Q11" si="0">P11/3.6</f>
        <v>9.5194444444444457</v>
      </c>
      <c r="R11" s="45"/>
      <c r="S11" s="46">
        <v>37.93</v>
      </c>
      <c r="T11" s="44">
        <f t="shared" ref="T11:T28" si="1">S11/3.6</f>
        <v>10.536111111111111</v>
      </c>
      <c r="U11" s="47"/>
      <c r="V11" s="48">
        <v>47.82</v>
      </c>
      <c r="W11" s="44">
        <f t="shared" ref="W11:W28" si="2">V11/3.6</f>
        <v>13.283333333333333</v>
      </c>
      <c r="X11" s="18"/>
      <c r="Y11" s="15"/>
      <c r="Z11" s="15"/>
      <c r="AA11" s="15"/>
      <c r="AB11" s="71"/>
      <c r="AC11" s="74">
        <v>90.332999999999998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70">
        <v>34.270000000000003</v>
      </c>
      <c r="Q12" s="44">
        <f t="shared" ref="Q12:Q16" si="3">P12/3.6</f>
        <v>9.5194444444444457</v>
      </c>
      <c r="R12" s="45"/>
      <c r="S12" s="46">
        <v>37.93</v>
      </c>
      <c r="T12" s="44">
        <f t="shared" ref="T12:T16" si="4">S12/3.6</f>
        <v>10.536111111111111</v>
      </c>
      <c r="U12" s="47"/>
      <c r="V12" s="48">
        <v>47.82</v>
      </c>
      <c r="W12" s="44">
        <f t="shared" ref="W12:W16" si="5">V12/3.6</f>
        <v>13.283333333333333</v>
      </c>
      <c r="X12" s="18"/>
      <c r="Y12" s="15"/>
      <c r="Z12" s="15"/>
      <c r="AA12" s="15"/>
      <c r="AB12" s="71"/>
      <c r="AC12" s="74">
        <v>90.995000000000005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6"/>
      <c r="P13" s="70">
        <v>34.270000000000003</v>
      </c>
      <c r="Q13" s="44">
        <f t="shared" si="3"/>
        <v>9.5194444444444457</v>
      </c>
      <c r="R13" s="45"/>
      <c r="S13" s="46">
        <v>37.93</v>
      </c>
      <c r="T13" s="44">
        <f t="shared" si="4"/>
        <v>10.536111111111111</v>
      </c>
      <c r="U13" s="47"/>
      <c r="V13" s="48">
        <v>47.82</v>
      </c>
      <c r="W13" s="44">
        <f t="shared" si="5"/>
        <v>13.283333333333333</v>
      </c>
      <c r="X13" s="56"/>
      <c r="Y13" s="56"/>
      <c r="Z13" s="56"/>
      <c r="AA13" s="56"/>
      <c r="AB13" s="72"/>
      <c r="AC13" s="74">
        <v>87.269000000000005</v>
      </c>
      <c r="AD13" s="12">
        <f t="shared" si="6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70">
        <v>34.270000000000003</v>
      </c>
      <c r="Q14" s="44">
        <f t="shared" si="3"/>
        <v>9.5194444444444457</v>
      </c>
      <c r="R14" s="45"/>
      <c r="S14" s="46">
        <v>37.93</v>
      </c>
      <c r="T14" s="44">
        <f t="shared" si="4"/>
        <v>10.536111111111111</v>
      </c>
      <c r="U14" s="47"/>
      <c r="V14" s="48">
        <v>47.82</v>
      </c>
      <c r="W14" s="44">
        <f t="shared" si="5"/>
        <v>13.283333333333333</v>
      </c>
      <c r="X14" s="18"/>
      <c r="Y14" s="15"/>
      <c r="Z14" s="15"/>
      <c r="AA14" s="15"/>
      <c r="AB14" s="71"/>
      <c r="AC14" s="74">
        <v>83.200999999999993</v>
      </c>
      <c r="AD14" s="12">
        <f t="shared" si="6"/>
        <v>0</v>
      </c>
      <c r="AE14" s="13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70">
        <v>34.270000000000003</v>
      </c>
      <c r="Q15" s="44">
        <f t="shared" si="3"/>
        <v>9.5194444444444457</v>
      </c>
      <c r="R15" s="45"/>
      <c r="S15" s="46">
        <v>37.93</v>
      </c>
      <c r="T15" s="44">
        <f t="shared" si="4"/>
        <v>10.536111111111111</v>
      </c>
      <c r="U15" s="47"/>
      <c r="V15" s="48">
        <v>47.82</v>
      </c>
      <c r="W15" s="44">
        <f t="shared" si="5"/>
        <v>13.283333333333333</v>
      </c>
      <c r="X15" s="18"/>
      <c r="Y15" s="15"/>
      <c r="Z15" s="15"/>
      <c r="AA15" s="15"/>
      <c r="AB15" s="71"/>
      <c r="AC15" s="74">
        <v>81.945999999999998</v>
      </c>
      <c r="AD15" s="12">
        <f t="shared" si="6"/>
        <v>0</v>
      </c>
      <c r="AE15" s="13" t="str">
        <f t="shared" si="7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70">
        <v>34.270000000000003</v>
      </c>
      <c r="Q16" s="44">
        <f t="shared" si="3"/>
        <v>9.5194444444444457</v>
      </c>
      <c r="R16" s="45"/>
      <c r="S16" s="46">
        <v>37.93</v>
      </c>
      <c r="T16" s="44">
        <f t="shared" si="4"/>
        <v>10.536111111111111</v>
      </c>
      <c r="U16" s="47"/>
      <c r="V16" s="48">
        <v>47.82</v>
      </c>
      <c r="W16" s="44">
        <f t="shared" si="5"/>
        <v>13.283333333333333</v>
      </c>
      <c r="X16" s="18"/>
      <c r="Y16" s="15"/>
      <c r="Z16" s="15"/>
      <c r="AA16" s="15"/>
      <c r="AB16" s="71"/>
      <c r="AC16" s="74">
        <v>80.194999999999993</v>
      </c>
      <c r="AD16" s="12">
        <f t="shared" si="6"/>
        <v>0</v>
      </c>
      <c r="AE16" s="13" t="str">
        <f t="shared" si="7"/>
        <v xml:space="preserve"> </v>
      </c>
      <c r="AF16" s="7"/>
      <c r="AG16" s="7"/>
      <c r="AH16" s="7"/>
    </row>
    <row r="17" spans="1:34" x14ac:dyDescent="0.25">
      <c r="A17" s="25">
        <v>7</v>
      </c>
      <c r="B17" s="59">
        <v>88.608900000000006</v>
      </c>
      <c r="C17" s="59">
        <v>3.3902000000000001</v>
      </c>
      <c r="D17" s="59">
        <v>1.5726</v>
      </c>
      <c r="E17" s="59">
        <v>0.20710000000000001</v>
      </c>
      <c r="F17" s="59">
        <v>0.40010000000000001</v>
      </c>
      <c r="G17" s="59">
        <v>9.1000000000000004E-3</v>
      </c>
      <c r="H17" s="59">
        <v>9.3799999999999994E-2</v>
      </c>
      <c r="I17" s="59">
        <v>7.8700000000000006E-2</v>
      </c>
      <c r="J17" s="59">
        <v>7.1400000000000005E-2</v>
      </c>
      <c r="K17" s="59">
        <v>1.01E-2</v>
      </c>
      <c r="L17" s="59">
        <v>3.7168999999999999</v>
      </c>
      <c r="M17" s="59">
        <v>1.8411</v>
      </c>
      <c r="N17" s="59">
        <v>0.76359999999999995</v>
      </c>
      <c r="O17" s="15"/>
      <c r="P17" s="60">
        <v>34.020000000000003</v>
      </c>
      <c r="Q17" s="61">
        <f t="shared" ref="Q17:Q28" si="8">P17/3.6</f>
        <v>9.4500000000000011</v>
      </c>
      <c r="R17" s="60"/>
      <c r="S17" s="60">
        <v>37.659999999999997</v>
      </c>
      <c r="T17" s="61">
        <f t="shared" si="1"/>
        <v>10.46111111111111</v>
      </c>
      <c r="U17" s="60"/>
      <c r="V17" s="60">
        <v>47.29</v>
      </c>
      <c r="W17" s="61">
        <f t="shared" si="2"/>
        <v>13.136111111111111</v>
      </c>
      <c r="X17" s="15"/>
      <c r="Y17" s="15"/>
      <c r="Z17" s="15">
        <v>0.2</v>
      </c>
      <c r="AA17" s="15">
        <v>8</v>
      </c>
      <c r="AB17" s="72" t="s">
        <v>47</v>
      </c>
      <c r="AC17" s="74">
        <v>72.515000000000001</v>
      </c>
      <c r="AD17" s="12">
        <f t="shared" si="6"/>
        <v>99.999999999999972</v>
      </c>
      <c r="AE17" s="13" t="str">
        <f t="shared" si="7"/>
        <v>ОК</v>
      </c>
      <c r="AF17" s="7"/>
      <c r="AG17" s="7"/>
      <c r="AH17" s="7"/>
    </row>
    <row r="18" spans="1:34" x14ac:dyDescent="0.25">
      <c r="A18" s="25">
        <v>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15"/>
      <c r="P18" s="65">
        <v>34.020000000000003</v>
      </c>
      <c r="Q18" s="69">
        <f t="shared" ref="Q18:Q27" si="9">P18/3.6</f>
        <v>9.4500000000000011</v>
      </c>
      <c r="R18" s="65"/>
      <c r="S18" s="65">
        <v>37.659999999999997</v>
      </c>
      <c r="T18" s="69">
        <f t="shared" ref="T18:T27" si="10">S18/3.6</f>
        <v>10.46111111111111</v>
      </c>
      <c r="U18" s="65"/>
      <c r="V18" s="65">
        <v>47.29</v>
      </c>
      <c r="W18" s="69">
        <f t="shared" ref="W18:W27" si="11">V18/3.6</f>
        <v>13.136111111111111</v>
      </c>
      <c r="X18" s="18"/>
      <c r="Y18" s="15"/>
      <c r="Z18" s="15"/>
      <c r="AA18" s="15"/>
      <c r="AB18" s="71"/>
      <c r="AC18" s="74">
        <v>64.644999999999996</v>
      </c>
      <c r="AD18" s="12">
        <f t="shared" si="6"/>
        <v>0</v>
      </c>
      <c r="AE18" s="13" t="str">
        <f t="shared" si="7"/>
        <v xml:space="preserve"> 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65">
        <v>34.020000000000003</v>
      </c>
      <c r="Q19" s="69">
        <f t="shared" si="9"/>
        <v>9.4500000000000011</v>
      </c>
      <c r="R19" s="65"/>
      <c r="S19" s="65">
        <v>37.659999999999997</v>
      </c>
      <c r="T19" s="69">
        <f t="shared" si="10"/>
        <v>10.46111111111111</v>
      </c>
      <c r="U19" s="65"/>
      <c r="V19" s="65">
        <v>47.29</v>
      </c>
      <c r="W19" s="69">
        <f t="shared" si="11"/>
        <v>13.136111111111111</v>
      </c>
      <c r="X19" s="18"/>
      <c r="Y19" s="15"/>
      <c r="Z19" s="15"/>
      <c r="AA19" s="15"/>
      <c r="AB19" s="71"/>
      <c r="AC19" s="74">
        <v>56.863</v>
      </c>
      <c r="AD19" s="12">
        <f t="shared" si="6"/>
        <v>0</v>
      </c>
      <c r="AE19" s="13" t="str">
        <f t="shared" si="7"/>
        <v xml:space="preserve"> 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4"/>
      <c r="P20" s="65">
        <v>34.020000000000003</v>
      </c>
      <c r="Q20" s="69">
        <f t="shared" si="9"/>
        <v>9.4500000000000011</v>
      </c>
      <c r="R20" s="65"/>
      <c r="S20" s="65">
        <v>37.659999999999997</v>
      </c>
      <c r="T20" s="69">
        <f t="shared" si="10"/>
        <v>10.46111111111111</v>
      </c>
      <c r="U20" s="65"/>
      <c r="V20" s="65">
        <v>47.29</v>
      </c>
      <c r="W20" s="69">
        <f t="shared" si="11"/>
        <v>13.136111111111111</v>
      </c>
      <c r="X20" s="18"/>
      <c r="Y20" s="15"/>
      <c r="Z20" s="15"/>
      <c r="AA20" s="15"/>
      <c r="AB20" s="71"/>
      <c r="AC20" s="74">
        <v>54.197000000000003</v>
      </c>
      <c r="AD20" s="12">
        <f t="shared" si="6"/>
        <v>0</v>
      </c>
      <c r="AE20" s="13" t="str">
        <f t="shared" si="7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65">
        <v>34.020000000000003</v>
      </c>
      <c r="Q21" s="69">
        <f t="shared" si="9"/>
        <v>9.4500000000000011</v>
      </c>
      <c r="R21" s="65"/>
      <c r="S21" s="65">
        <v>37.659999999999997</v>
      </c>
      <c r="T21" s="69">
        <f t="shared" si="10"/>
        <v>10.46111111111111</v>
      </c>
      <c r="U21" s="65"/>
      <c r="V21" s="65">
        <v>47.29</v>
      </c>
      <c r="W21" s="69">
        <f t="shared" si="11"/>
        <v>13.136111111111111</v>
      </c>
      <c r="X21" s="18"/>
      <c r="Y21" s="15"/>
      <c r="Z21" s="15"/>
      <c r="AA21" s="15"/>
      <c r="AB21" s="71"/>
      <c r="AC21" s="74">
        <v>71.665000000000006</v>
      </c>
      <c r="AD21" s="12">
        <f t="shared" si="6"/>
        <v>0</v>
      </c>
      <c r="AE21" s="13" t="str">
        <f t="shared" si="7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65">
        <v>34.020000000000003</v>
      </c>
      <c r="Q22" s="69">
        <f t="shared" si="9"/>
        <v>9.4500000000000011</v>
      </c>
      <c r="R22" s="65"/>
      <c r="S22" s="65">
        <v>37.659999999999997</v>
      </c>
      <c r="T22" s="69">
        <f t="shared" si="10"/>
        <v>10.46111111111111</v>
      </c>
      <c r="U22" s="65"/>
      <c r="V22" s="65">
        <v>47.29</v>
      </c>
      <c r="W22" s="69">
        <f t="shared" si="11"/>
        <v>13.136111111111111</v>
      </c>
      <c r="X22" s="18"/>
      <c r="Y22" s="15"/>
      <c r="Z22" s="15"/>
      <c r="AA22" s="15"/>
      <c r="AB22" s="71"/>
      <c r="AC22" s="74">
        <v>72.762</v>
      </c>
      <c r="AD22" s="12">
        <f t="shared" si="6"/>
        <v>0</v>
      </c>
      <c r="AE22" s="13" t="str">
        <f t="shared" si="7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65">
        <v>34.020000000000003</v>
      </c>
      <c r="Q23" s="69">
        <f t="shared" si="9"/>
        <v>9.4500000000000011</v>
      </c>
      <c r="R23" s="65"/>
      <c r="S23" s="65">
        <v>37.659999999999997</v>
      </c>
      <c r="T23" s="69">
        <f t="shared" si="10"/>
        <v>10.46111111111111</v>
      </c>
      <c r="U23" s="65"/>
      <c r="V23" s="65">
        <v>47.29</v>
      </c>
      <c r="W23" s="69">
        <f t="shared" si="11"/>
        <v>13.136111111111111</v>
      </c>
      <c r="X23" s="18"/>
      <c r="Y23" s="15"/>
      <c r="Z23" s="15"/>
      <c r="AA23" s="15"/>
      <c r="AB23" s="71"/>
      <c r="AC23" s="74">
        <v>76.944999999999993</v>
      </c>
      <c r="AD23" s="12">
        <f t="shared" si="6"/>
        <v>0</v>
      </c>
      <c r="AE23" s="13" t="str">
        <f t="shared" si="7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65">
        <v>34.020000000000003</v>
      </c>
      <c r="Q24" s="69">
        <f t="shared" si="9"/>
        <v>9.4500000000000011</v>
      </c>
      <c r="R24" s="65"/>
      <c r="S24" s="65">
        <v>37.659999999999997</v>
      </c>
      <c r="T24" s="69">
        <f t="shared" si="10"/>
        <v>10.46111111111111</v>
      </c>
      <c r="U24" s="65"/>
      <c r="V24" s="65">
        <v>47.29</v>
      </c>
      <c r="W24" s="69">
        <f t="shared" si="11"/>
        <v>13.136111111111111</v>
      </c>
      <c r="X24" s="18"/>
      <c r="Y24" s="15"/>
      <c r="Z24" s="15"/>
      <c r="AA24" s="15"/>
      <c r="AB24" s="71"/>
      <c r="AC24" s="74">
        <v>80.063000000000002</v>
      </c>
      <c r="AD24" s="12">
        <f t="shared" si="6"/>
        <v>0</v>
      </c>
      <c r="AE24" s="13" t="str">
        <f t="shared" si="7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65">
        <v>34.020000000000003</v>
      </c>
      <c r="Q25" s="69">
        <f t="shared" si="9"/>
        <v>9.4500000000000011</v>
      </c>
      <c r="R25" s="65"/>
      <c r="S25" s="65">
        <v>37.659999999999997</v>
      </c>
      <c r="T25" s="69">
        <f t="shared" si="10"/>
        <v>10.46111111111111</v>
      </c>
      <c r="U25" s="65"/>
      <c r="V25" s="65">
        <v>47.29</v>
      </c>
      <c r="W25" s="69">
        <f t="shared" si="11"/>
        <v>13.136111111111111</v>
      </c>
      <c r="X25" s="18"/>
      <c r="Y25" s="15"/>
      <c r="Z25" s="15"/>
      <c r="AA25" s="15"/>
      <c r="AB25" s="71"/>
      <c r="AC25" s="74">
        <v>81.625</v>
      </c>
      <c r="AD25" s="12">
        <f t="shared" si="6"/>
        <v>0</v>
      </c>
      <c r="AE25" s="13" t="str">
        <f t="shared" si="7"/>
        <v xml:space="preserve"> </v>
      </c>
      <c r="AF25" s="7"/>
      <c r="AG25" s="7"/>
      <c r="AH25" s="7"/>
    </row>
    <row r="26" spans="1:34" x14ac:dyDescent="0.25">
      <c r="A26" s="25">
        <v>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5"/>
      <c r="P26" s="65">
        <v>34.020000000000003</v>
      </c>
      <c r="Q26" s="69">
        <f t="shared" si="9"/>
        <v>9.4500000000000011</v>
      </c>
      <c r="R26" s="65"/>
      <c r="S26" s="65">
        <v>37.659999999999997</v>
      </c>
      <c r="T26" s="69">
        <f t="shared" si="10"/>
        <v>10.46111111111111</v>
      </c>
      <c r="U26" s="65"/>
      <c r="V26" s="65">
        <v>47.29</v>
      </c>
      <c r="W26" s="69">
        <f t="shared" si="11"/>
        <v>13.136111111111111</v>
      </c>
      <c r="X26" s="57"/>
      <c r="Y26" s="56"/>
      <c r="Z26" s="56"/>
      <c r="AA26" s="56"/>
      <c r="AB26" s="73"/>
      <c r="AC26" s="74">
        <v>99.887</v>
      </c>
      <c r="AD26" s="12">
        <f t="shared" si="6"/>
        <v>0</v>
      </c>
      <c r="AE26" s="13" t="str">
        <f t="shared" si="7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65">
        <v>34.020000000000003</v>
      </c>
      <c r="Q27" s="69">
        <f t="shared" si="9"/>
        <v>9.4500000000000011</v>
      </c>
      <c r="R27" s="65"/>
      <c r="S27" s="65">
        <v>37.659999999999997</v>
      </c>
      <c r="T27" s="69">
        <f t="shared" si="10"/>
        <v>10.46111111111111</v>
      </c>
      <c r="U27" s="65"/>
      <c r="V27" s="65">
        <v>47.29</v>
      </c>
      <c r="W27" s="69">
        <f t="shared" si="11"/>
        <v>13.136111111111111</v>
      </c>
      <c r="X27" s="18"/>
      <c r="Y27" s="15"/>
      <c r="Z27" s="15"/>
      <c r="AA27" s="15"/>
      <c r="AB27" s="71"/>
      <c r="AC27" s="74">
        <v>106.947</v>
      </c>
      <c r="AD27" s="12">
        <f t="shared" si="6"/>
        <v>0</v>
      </c>
      <c r="AE27" s="13" t="str">
        <f t="shared" si="7"/>
        <v xml:space="preserve"> </v>
      </c>
      <c r="AF27" s="7"/>
      <c r="AG27" s="7"/>
      <c r="AH27" s="7"/>
    </row>
    <row r="28" spans="1:34" x14ac:dyDescent="0.25">
      <c r="A28" s="25">
        <v>18</v>
      </c>
      <c r="B28" s="59">
        <v>88.058999999999997</v>
      </c>
      <c r="C28" s="59">
        <v>3.3881000000000001</v>
      </c>
      <c r="D28" s="59">
        <v>1.5975999999999999</v>
      </c>
      <c r="E28" s="59">
        <v>0.21870000000000001</v>
      </c>
      <c r="F28" s="59">
        <v>0.41249999999999998</v>
      </c>
      <c r="G28" s="59">
        <v>7.6E-3</v>
      </c>
      <c r="H28" s="59">
        <v>9.2299999999999993E-2</v>
      </c>
      <c r="I28" s="59">
        <v>7.1999999999999995E-2</v>
      </c>
      <c r="J28" s="59">
        <v>7.9500000000000001E-2</v>
      </c>
      <c r="K28" s="59">
        <v>1.0500000000000001E-2</v>
      </c>
      <c r="L28" s="59">
        <v>3.7829000000000002</v>
      </c>
      <c r="M28" s="59">
        <v>2.2793000000000001</v>
      </c>
      <c r="N28" s="59">
        <v>0.76980000000000004</v>
      </c>
      <c r="O28" s="14"/>
      <c r="P28" s="60">
        <v>33.880000000000003</v>
      </c>
      <c r="Q28" s="62">
        <f t="shared" si="8"/>
        <v>9.4111111111111114</v>
      </c>
      <c r="R28" s="63"/>
      <c r="S28" s="60">
        <v>37.51</v>
      </c>
      <c r="T28" s="62">
        <f t="shared" si="1"/>
        <v>10.419444444444444</v>
      </c>
      <c r="U28" s="64"/>
      <c r="V28" s="60">
        <v>46.91</v>
      </c>
      <c r="W28" s="62">
        <f t="shared" si="2"/>
        <v>13.030555555555555</v>
      </c>
      <c r="X28" s="18">
        <v>-4.0999999999999996</v>
      </c>
      <c r="Y28" s="15">
        <v>-3.2</v>
      </c>
      <c r="Z28" s="15"/>
      <c r="AA28" s="15"/>
      <c r="AB28" s="71"/>
      <c r="AC28" s="74">
        <v>107.26300000000001</v>
      </c>
      <c r="AD28" s="12">
        <f t="shared" si="6"/>
        <v>99.999999999999972</v>
      </c>
      <c r="AE28" s="13" t="str">
        <f t="shared" si="7"/>
        <v>ОК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65">
        <v>33.880000000000003</v>
      </c>
      <c r="Q29" s="66">
        <f t="shared" ref="Q29:Q40" si="12">P29/3.6</f>
        <v>9.4111111111111114</v>
      </c>
      <c r="R29" s="67"/>
      <c r="S29" s="65">
        <v>37.51</v>
      </c>
      <c r="T29" s="66">
        <f t="shared" ref="T29:T40" si="13">S29/3.6</f>
        <v>10.419444444444444</v>
      </c>
      <c r="U29" s="68"/>
      <c r="V29" s="65">
        <v>46.91</v>
      </c>
      <c r="W29" s="66">
        <f t="shared" ref="W29:W40" si="14">V29/3.6</f>
        <v>13.030555555555555</v>
      </c>
      <c r="X29" s="18"/>
      <c r="Y29" s="15"/>
      <c r="Z29" s="15"/>
      <c r="AA29" s="15"/>
      <c r="AB29" s="71"/>
      <c r="AC29" s="74">
        <v>104.86199999999999</v>
      </c>
      <c r="AD29" s="12">
        <f t="shared" si="6"/>
        <v>0</v>
      </c>
      <c r="AE29" s="13" t="str">
        <f t="shared" si="7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65">
        <v>33.880000000000003</v>
      </c>
      <c r="Q30" s="66">
        <f t="shared" si="12"/>
        <v>9.4111111111111114</v>
      </c>
      <c r="R30" s="67"/>
      <c r="S30" s="65">
        <v>37.51</v>
      </c>
      <c r="T30" s="66">
        <f t="shared" si="13"/>
        <v>10.419444444444444</v>
      </c>
      <c r="U30" s="68"/>
      <c r="V30" s="65">
        <v>46.91</v>
      </c>
      <c r="W30" s="66">
        <f t="shared" si="14"/>
        <v>13.030555555555555</v>
      </c>
      <c r="X30" s="18"/>
      <c r="Y30" s="15"/>
      <c r="Z30" s="15"/>
      <c r="AA30" s="15"/>
      <c r="AB30" s="71"/>
      <c r="AC30" s="74">
        <v>110.256</v>
      </c>
      <c r="AD30" s="12">
        <f t="shared" si="6"/>
        <v>0</v>
      </c>
      <c r="AE30" s="13" t="str">
        <f t="shared" si="7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65">
        <v>33.880000000000003</v>
      </c>
      <c r="Q31" s="66">
        <f t="shared" si="12"/>
        <v>9.4111111111111114</v>
      </c>
      <c r="R31" s="67"/>
      <c r="S31" s="65">
        <v>37.51</v>
      </c>
      <c r="T31" s="66">
        <f t="shared" si="13"/>
        <v>10.419444444444444</v>
      </c>
      <c r="U31" s="68"/>
      <c r="V31" s="65">
        <v>46.91</v>
      </c>
      <c r="W31" s="66">
        <f t="shared" si="14"/>
        <v>13.030555555555555</v>
      </c>
      <c r="X31" s="18"/>
      <c r="Y31" s="15"/>
      <c r="Z31" s="15"/>
      <c r="AA31" s="15"/>
      <c r="AB31" s="71"/>
      <c r="AC31" s="74">
        <v>119.33499999999999</v>
      </c>
      <c r="AD31" s="12">
        <f t="shared" si="6"/>
        <v>0</v>
      </c>
      <c r="AE31" s="13" t="str">
        <f t="shared" si="7"/>
        <v xml:space="preserve"> 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65">
        <v>33.880000000000003</v>
      </c>
      <c r="Q32" s="66">
        <f t="shared" si="12"/>
        <v>9.4111111111111114</v>
      </c>
      <c r="R32" s="67"/>
      <c r="S32" s="65">
        <v>37.51</v>
      </c>
      <c r="T32" s="66">
        <f t="shared" si="13"/>
        <v>10.419444444444444</v>
      </c>
      <c r="U32" s="68"/>
      <c r="V32" s="65">
        <v>46.91</v>
      </c>
      <c r="W32" s="66">
        <f t="shared" si="14"/>
        <v>13.030555555555555</v>
      </c>
      <c r="X32" s="18"/>
      <c r="Y32" s="15"/>
      <c r="Z32" s="15"/>
      <c r="AA32" s="15"/>
      <c r="AB32" s="71"/>
      <c r="AC32" s="74">
        <v>123.07899999999999</v>
      </c>
      <c r="AD32" s="12">
        <f t="shared" si="6"/>
        <v>0</v>
      </c>
      <c r="AE32" s="13" t="str">
        <f t="shared" si="7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65">
        <v>33.880000000000003</v>
      </c>
      <c r="Q33" s="66">
        <f t="shared" si="12"/>
        <v>9.4111111111111114</v>
      </c>
      <c r="R33" s="67"/>
      <c r="S33" s="65">
        <v>37.51</v>
      </c>
      <c r="T33" s="66">
        <f t="shared" si="13"/>
        <v>10.419444444444444</v>
      </c>
      <c r="U33" s="68"/>
      <c r="V33" s="65">
        <v>46.91</v>
      </c>
      <c r="W33" s="66">
        <f t="shared" si="14"/>
        <v>13.030555555555555</v>
      </c>
      <c r="X33" s="18"/>
      <c r="Y33" s="15"/>
      <c r="Z33" s="15"/>
      <c r="AA33" s="15"/>
      <c r="AB33" s="71"/>
      <c r="AC33" s="74">
        <v>126.71299999999999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65">
        <v>33.880000000000003</v>
      </c>
      <c r="Q34" s="66">
        <f t="shared" si="12"/>
        <v>9.4111111111111114</v>
      </c>
      <c r="R34" s="67"/>
      <c r="S34" s="65">
        <v>37.51</v>
      </c>
      <c r="T34" s="66">
        <f t="shared" si="13"/>
        <v>10.419444444444444</v>
      </c>
      <c r="U34" s="68"/>
      <c r="V34" s="65">
        <v>46.91</v>
      </c>
      <c r="W34" s="66">
        <f t="shared" si="14"/>
        <v>13.030555555555555</v>
      </c>
      <c r="X34" s="18"/>
      <c r="Y34" s="15"/>
      <c r="Z34" s="15"/>
      <c r="AA34" s="15"/>
      <c r="AB34" s="71"/>
      <c r="AC34" s="74">
        <v>117.455</v>
      </c>
      <c r="AD34" s="12">
        <f t="shared" si="6"/>
        <v>0</v>
      </c>
      <c r="AE34" s="13" t="str">
        <f t="shared" si="7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65">
        <v>33.880000000000003</v>
      </c>
      <c r="Q35" s="66">
        <f t="shared" si="12"/>
        <v>9.4111111111111114</v>
      </c>
      <c r="R35" s="67"/>
      <c r="S35" s="65">
        <v>37.51</v>
      </c>
      <c r="T35" s="66">
        <f t="shared" si="13"/>
        <v>10.419444444444444</v>
      </c>
      <c r="U35" s="68"/>
      <c r="V35" s="65">
        <v>46.91</v>
      </c>
      <c r="W35" s="66">
        <f t="shared" si="14"/>
        <v>13.030555555555555</v>
      </c>
      <c r="X35" s="18"/>
      <c r="Y35" s="15"/>
      <c r="Z35" s="15"/>
      <c r="AA35" s="15"/>
      <c r="AB35" s="71"/>
      <c r="AC35" s="74">
        <v>115.078</v>
      </c>
      <c r="AD35" s="12">
        <f t="shared" si="6"/>
        <v>0</v>
      </c>
      <c r="AE35" s="13" t="str">
        <f t="shared" si="7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65">
        <v>33.880000000000003</v>
      </c>
      <c r="Q36" s="66">
        <f t="shared" si="12"/>
        <v>9.4111111111111114</v>
      </c>
      <c r="R36" s="67"/>
      <c r="S36" s="65">
        <v>37.51</v>
      </c>
      <c r="T36" s="66">
        <f t="shared" si="13"/>
        <v>10.419444444444444</v>
      </c>
      <c r="U36" s="68"/>
      <c r="V36" s="65">
        <v>46.91</v>
      </c>
      <c r="W36" s="66">
        <f t="shared" si="14"/>
        <v>13.030555555555555</v>
      </c>
      <c r="X36" s="18"/>
      <c r="Y36" s="15"/>
      <c r="Z36" s="15"/>
      <c r="AA36" s="15"/>
      <c r="AB36" s="71"/>
      <c r="AC36" s="74">
        <v>109.526</v>
      </c>
      <c r="AD36" s="12">
        <f t="shared" si="6"/>
        <v>0</v>
      </c>
      <c r="AE36" s="13" t="str">
        <f t="shared" si="7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65">
        <v>33.880000000000003</v>
      </c>
      <c r="Q37" s="66">
        <f t="shared" si="12"/>
        <v>9.4111111111111114</v>
      </c>
      <c r="R37" s="67"/>
      <c r="S37" s="65">
        <v>37.51</v>
      </c>
      <c r="T37" s="66">
        <f t="shared" si="13"/>
        <v>10.419444444444444</v>
      </c>
      <c r="U37" s="68"/>
      <c r="V37" s="65">
        <v>46.91</v>
      </c>
      <c r="W37" s="66">
        <f t="shared" si="14"/>
        <v>13.030555555555555</v>
      </c>
      <c r="X37" s="18"/>
      <c r="Y37" s="15"/>
      <c r="Z37" s="15"/>
      <c r="AA37" s="15"/>
      <c r="AB37" s="71"/>
      <c r="AC37" s="74">
        <v>104.006</v>
      </c>
      <c r="AD37" s="12">
        <f t="shared" si="6"/>
        <v>0</v>
      </c>
      <c r="AE37" s="13" t="str">
        <f t="shared" si="7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65">
        <v>33.880000000000003</v>
      </c>
      <c r="Q38" s="66">
        <f t="shared" si="12"/>
        <v>9.4111111111111114</v>
      </c>
      <c r="R38" s="67"/>
      <c r="S38" s="65">
        <v>37.51</v>
      </c>
      <c r="T38" s="66">
        <f t="shared" si="13"/>
        <v>10.419444444444444</v>
      </c>
      <c r="U38" s="68"/>
      <c r="V38" s="65">
        <v>46.91</v>
      </c>
      <c r="W38" s="66">
        <f t="shared" si="14"/>
        <v>13.030555555555555</v>
      </c>
      <c r="X38" s="18"/>
      <c r="Y38" s="15"/>
      <c r="Z38" s="15"/>
      <c r="AA38" s="15"/>
      <c r="AB38" s="71"/>
      <c r="AC38" s="74">
        <v>103.036</v>
      </c>
      <c r="AD38" s="12">
        <f t="shared" si="6"/>
        <v>0</v>
      </c>
      <c r="AE38" s="13" t="str">
        <f t="shared" si="7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65">
        <v>33.880000000000003</v>
      </c>
      <c r="Q39" s="66">
        <f t="shared" si="12"/>
        <v>9.4111111111111114</v>
      </c>
      <c r="R39" s="67"/>
      <c r="S39" s="65">
        <v>37.51</v>
      </c>
      <c r="T39" s="66">
        <f t="shared" si="13"/>
        <v>10.419444444444444</v>
      </c>
      <c r="U39" s="68"/>
      <c r="V39" s="65">
        <v>46.91</v>
      </c>
      <c r="W39" s="66">
        <f t="shared" si="14"/>
        <v>13.030555555555555</v>
      </c>
      <c r="X39" s="18"/>
      <c r="Y39" s="15"/>
      <c r="Z39" s="15"/>
      <c r="AA39" s="15"/>
      <c r="AB39" s="71"/>
      <c r="AC39" s="74">
        <v>112.03400000000001</v>
      </c>
      <c r="AD39" s="12">
        <f t="shared" si="6"/>
        <v>0</v>
      </c>
      <c r="AE39" s="13" t="str">
        <f t="shared" si="7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65">
        <v>33.880000000000003</v>
      </c>
      <c r="Q40" s="66">
        <f t="shared" si="12"/>
        <v>9.4111111111111114</v>
      </c>
      <c r="R40" s="67"/>
      <c r="S40" s="65">
        <v>37.51</v>
      </c>
      <c r="T40" s="66">
        <f t="shared" si="13"/>
        <v>10.419444444444444</v>
      </c>
      <c r="U40" s="68"/>
      <c r="V40" s="65">
        <v>46.91</v>
      </c>
      <c r="W40" s="66">
        <f t="shared" si="14"/>
        <v>13.030555555555555</v>
      </c>
      <c r="X40" s="18"/>
      <c r="Y40" s="15"/>
      <c r="Z40" s="15"/>
      <c r="AA40" s="15"/>
      <c r="AB40" s="71"/>
      <c r="AC40" s="74">
        <v>118.574</v>
      </c>
      <c r="AD40" s="12">
        <f t="shared" si="6"/>
        <v>0</v>
      </c>
      <c r="AE40" s="13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92" t="s">
        <v>24</v>
      </c>
      <c r="B42" s="92"/>
      <c r="C42" s="92"/>
      <c r="D42" s="92"/>
      <c r="E42" s="92"/>
      <c r="F42" s="92"/>
      <c r="G42" s="92"/>
      <c r="H42" s="93"/>
      <c r="I42" s="94" t="s">
        <v>22</v>
      </c>
      <c r="J42" s="95"/>
      <c r="K42" s="32">
        <v>0</v>
      </c>
      <c r="L42" s="96" t="s">
        <v>23</v>
      </c>
      <c r="M42" s="97"/>
      <c r="N42" s="33">
        <v>0</v>
      </c>
      <c r="O42" s="98">
        <f>SUMPRODUCT(O11:O41,AC11:AC41)/SUM(AC11:AC41)</f>
        <v>0</v>
      </c>
      <c r="P42" s="88">
        <f>SUMPRODUCT(P11:P41,AC11:AC41)/SUM(AC11:AC41)</f>
        <v>33.992554651166913</v>
      </c>
      <c r="Q42" s="86">
        <f>SUMPRODUCT(Q11:Q41,AC11:AC41)/SUM(AC11:AC41)</f>
        <v>9.4423762919908079</v>
      </c>
      <c r="R42" s="88">
        <f>SUMPRODUCT(R11:R41,AC11:AC41)/SUM(AC11:AC41)</f>
        <v>0</v>
      </c>
      <c r="S42" s="88">
        <f>SUMPRODUCT(S11:S41,AC11:AC41)/SUM(AC11:AC41)</f>
        <v>37.630984347936959</v>
      </c>
      <c r="T42" s="90">
        <f>SUMPRODUCT(T11:T41,AC11:AC41)/SUM(AC11:AC41)</f>
        <v>10.453051207760268</v>
      </c>
      <c r="U42" s="16"/>
      <c r="V42" s="8"/>
      <c r="W42" s="8"/>
      <c r="X42" s="8"/>
      <c r="Y42" s="8"/>
      <c r="Z42" s="8"/>
      <c r="AA42" s="75" t="s">
        <v>45</v>
      </c>
      <c r="AB42" s="76"/>
      <c r="AC42" s="38">
        <v>2823.5639999999999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77" t="s">
        <v>3</v>
      </c>
      <c r="I43" s="78"/>
      <c r="J43" s="78"/>
      <c r="K43" s="78"/>
      <c r="L43" s="78"/>
      <c r="M43" s="78"/>
      <c r="N43" s="79"/>
      <c r="O43" s="99"/>
      <c r="P43" s="89"/>
      <c r="Q43" s="87"/>
      <c r="R43" s="89"/>
      <c r="S43" s="89"/>
      <c r="T43" s="91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3" t="s">
        <v>49</v>
      </c>
      <c r="S45" s="43"/>
      <c r="T45" s="43"/>
      <c r="U45" s="43"/>
      <c r="V45" s="43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3" t="s">
        <v>53</v>
      </c>
      <c r="S47" s="43"/>
      <c r="T47" s="43"/>
      <c r="U47" s="43"/>
      <c r="V47" s="43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3" t="s">
        <v>54</v>
      </c>
      <c r="S49" s="43"/>
      <c r="T49" s="43"/>
      <c r="U49" s="43"/>
      <c r="V49" s="43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2016-11-16T13:36:28Z</cp:lastPrinted>
  <dcterms:created xsi:type="dcterms:W3CDTF">2016-10-07T07:24:19Z</dcterms:created>
  <dcterms:modified xsi:type="dcterms:W3CDTF">2016-12-07T07:41:13Z</dcterms:modified>
</cp:coreProperties>
</file>