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Тер.С" sheetId="1" r:id="rId1"/>
  </sheets>
  <definedNames>
    <definedName name="Print_Area" localSheetId="0">Тер.С!$A$1:$AC$51</definedName>
    <definedName name="_xlnm.Print_Area" localSheetId="0">Тер.С!$A$1:$AC$51</definedName>
  </definedNames>
  <calcPr calcId="145621"/>
</workbook>
</file>

<file path=xl/calcChain.xml><?xml version="1.0" encoding="utf-8"?>
<calcChain xmlns="http://schemas.openxmlformats.org/spreadsheetml/2006/main">
  <c r="T13" i="1" l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12" i="1"/>
  <c r="W27" i="1" l="1"/>
  <c r="Q27" i="1"/>
  <c r="W26" i="1"/>
  <c r="Q26" i="1"/>
  <c r="Q13" i="1" l="1"/>
  <c r="Q14" i="1"/>
  <c r="Q15" i="1"/>
  <c r="Q16" i="1"/>
  <c r="Q17" i="1"/>
  <c r="Q18" i="1"/>
  <c r="Q19" i="1"/>
  <c r="Q20" i="1"/>
  <c r="Q21" i="1"/>
  <c r="Q22" i="1"/>
  <c r="Q23" i="1"/>
  <c r="Q24" i="1"/>
  <c r="Q25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12" i="1"/>
  <c r="Q12" i="1"/>
  <c r="S43" i="1" l="1"/>
  <c r="R43" i="1"/>
  <c r="Q43" i="1"/>
  <c r="T43" i="1"/>
  <c r="P43" i="1"/>
  <c r="O43" i="1"/>
</calcChain>
</file>

<file path=xl/sharedStrings.xml><?xml version="1.0" encoding="utf-8"?>
<sst xmlns="http://schemas.openxmlformats.org/spreadsheetml/2006/main" count="64" uniqueCount="58">
  <si>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</si>
  <si>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</si>
  <si>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</si>
  <si>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</si>
  <si>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</si>
  <si>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</si>
  <si>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</si>
  <si>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</si>
  <si>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</si>
  <si>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</si>
  <si>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</si>
  <si>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</si>
  <si>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</si>
  <si>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</si>
  <si>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</si>
  <si>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</si>
  <si>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</si>
  <si>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</si>
  <si>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</si>
  <si>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</si>
  <si>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</si>
  <si>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</si>
  <si>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</si>
  <si>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</si>
  <si>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</si>
  <si>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</si>
  <si>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</si>
  <si>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</si>
  <si>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</si>
  <si>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</si>
  <si>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</si>
  <si>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</si>
  <si>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</si>
  <si>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</si>
  <si>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</si>
  <si>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</si>
  <si>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</si>
  <si>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</si>
  <si>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</si>
  <si>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</si>
  <si>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</si>
  <si>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Фізико-хімічні показники газу обчислені на основі компонентного складу, 
101,325 кПа</t>
  </si>
  <si>
    <t>Кременчуцьке ЛВУМГ</t>
  </si>
  <si>
    <t>Свідоцтво № 0612 КФ від 30.12.15р. чинне до 20.06.19 р.</t>
  </si>
  <si>
    <t>Начальник Кременчуцького ЛВУМГ</t>
  </si>
  <si>
    <t>Кучерук В. М.</t>
  </si>
  <si>
    <t>Начальник лабораторії ВХАЛ</t>
  </si>
  <si>
    <t>Кучерук Н. М.</t>
  </si>
  <si>
    <t xml:space="preserve">Провідний економіст із збуту </t>
  </si>
  <si>
    <t>Кривулькін І. В.</t>
  </si>
  <si>
    <t>Кременчуцького промислового майданчика</t>
  </si>
  <si>
    <t>по газопроводу " Єлець-Кременчук-Кривий Ріг" "  за період з 01.11.2016р. по 30.11.2016р.</t>
  </si>
  <si>
    <r>
      <t xml:space="preserve">переданого </t>
    </r>
    <r>
      <rPr>
        <b/>
        <sz val="12"/>
        <color theme="1"/>
        <rFont val="Times New Roman"/>
        <family val="1"/>
        <charset val="204"/>
      </rPr>
      <t>Кременчуцьким ЛВУ МГ</t>
    </r>
    <r>
      <rPr>
        <sz val="12"/>
        <color theme="1"/>
        <rFont val="Times New Roman"/>
        <family val="1"/>
        <charset val="204"/>
      </rPr>
      <t xml:space="preserve"> та прийнятого </t>
    </r>
    <r>
      <rPr>
        <b/>
        <sz val="12"/>
        <color theme="1"/>
        <rFont val="Times New Roman"/>
        <family val="1"/>
        <charset val="204"/>
      </rPr>
      <t>ВАТ "Кіровоградгаз"</t>
    </r>
    <r>
      <rPr>
        <sz val="12"/>
        <color theme="1"/>
        <rFont val="Times New Roman"/>
        <family val="1"/>
        <charset val="204"/>
      </rPr>
      <t xml:space="preserve"> Кіровоградської області</t>
    </r>
  </si>
  <si>
    <r>
      <t xml:space="preserve">по </t>
    </r>
    <r>
      <rPr>
        <b/>
        <sz val="14"/>
        <color theme="1"/>
        <rFont val="Times New Roman"/>
        <family val="1"/>
        <charset val="204"/>
      </rPr>
      <t>ПВВГ Бурти</t>
    </r>
    <r>
      <rPr>
        <sz val="12"/>
        <color theme="1"/>
        <rFont val="Times New Roman"/>
        <family val="1"/>
        <charset val="204"/>
      </rPr>
      <t>:  ГРС Павлівка, ГРС Павлиш, ГРС Власівка, ГРС Вишнівці, ГРС Червона Кам`янка</t>
    </r>
  </si>
  <si>
    <t>відсутні</t>
  </si>
  <si>
    <t>Обсяг газу, тис.м3 (обраховано на вузлах обліку газу)</t>
  </si>
  <si>
    <t xml:space="preserve"> Обсяг природного газу за місяць, з урахуванням ВТВ, всього:       
</t>
  </si>
  <si>
    <t>ПАСПОРТ ФІЗИКО-ХІМІЧНИХ ПОКАЗНИКІВ ПРИРОДНОГО ГАЗУ №10-6     Маршрут №870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</si>
</sst>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#.#"/>
    <numFmt numFmtId="167" formatCode="#0.0"/>
    <numFmt numFmtId="168" formatCode="dd\.mm\.yy;@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vertical="center"/>
      <protection locked="0"/>
    </xf>
    <xf numFmtId="164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65" fontId="2" fillId="0" borderId="25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27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0" fontId="9" fillId="0" borderId="0" xfId="0" applyFont="1"/>
    <xf numFmtId="0" fontId="2" fillId="0" borderId="38" xfId="0" applyFont="1" applyBorder="1" applyAlignment="1" applyProtection="1">
      <alignment vertical="center"/>
      <protection locked="0"/>
    </xf>
    <xf numFmtId="0" fontId="0" fillId="0" borderId="38" xfId="0" applyBorder="1" applyProtection="1">
      <protection locked="0"/>
    </xf>
    <xf numFmtId="0" fontId="2" fillId="0" borderId="0" xfId="0" applyFont="1" applyProtection="1"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Protection="1"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13" fillId="0" borderId="26" xfId="0" applyFont="1" applyBorder="1" applyAlignment="1" applyProtection="1">
      <alignment horizontal="center" vertical="center" textRotation="90" wrapText="1"/>
      <protection locked="0"/>
    </xf>
    <xf numFmtId="0" fontId="13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>
      <alignment horizontal="center" wrapText="1"/>
    </xf>
    <xf numFmtId="168" fontId="2" fillId="0" borderId="38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36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37" xfId="0" applyNumberFormat="1" applyFont="1" applyBorder="1" applyAlignment="1" applyProtection="1">
      <alignment horizontal="center" wrapText="1"/>
      <protection locked="0"/>
    </xf>
    <xf numFmtId="1" fontId="2" fillId="0" borderId="6" xfId="0" applyNumberFormat="1" applyFont="1" applyBorder="1" applyAlignment="1" applyProtection="1">
      <alignment horizontal="center" wrapText="1"/>
      <protection locked="0"/>
    </xf>
    <xf numFmtId="1" fontId="2" fillId="0" borderId="35" xfId="0" applyNumberFormat="1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36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1"/>
  <sheetViews>
    <sheetView tabSelected="1" view="pageBreakPreview" topLeftCell="J1" zoomScale="80" zoomScaleNormal="100" zoomScaleSheetLayoutView="80" workbookViewId="0">
      <selection activeCell="AD11" sqref="AD11:AK42"/>
    </sheetView>
  </sheetViews>
  <sheetFormatPr defaultRowHeight="15" x14ac:dyDescent="0.25"/>
  <cols>
    <col min="1" max="1" width="4.85546875" style="1" customWidth="1"/>
    <col min="2" max="13" width="7.5703125" style="1" customWidth="1"/>
    <col min="14" max="16" width="7.42578125" style="1" customWidth="1"/>
    <col min="17" max="17" width="8.7109375" style="1" customWidth="1"/>
    <col min="18" max="19" width="7.42578125" style="1" customWidth="1"/>
    <col min="20" max="20" width="8.5703125" style="1" customWidth="1"/>
    <col min="21" max="22" width="7.42578125" style="1" customWidth="1"/>
    <col min="23" max="23" width="8" style="1" customWidth="1"/>
    <col min="24" max="28" width="7.42578125" style="1" customWidth="1"/>
    <col min="29" max="29" width="11.28515625" style="1" customWidth="1"/>
    <col min="30" max="16384" width="9.140625" style="1"/>
  </cols>
  <sheetData>
    <row r="1" spans="1:29" ht="15.75" x14ac:dyDescent="0.25">
      <c r="A1" s="20" t="s">
        <v>39</v>
      </c>
      <c r="B1" s="2"/>
      <c r="C1" s="2"/>
      <c r="D1" s="2"/>
      <c r="K1" s="75" t="s">
        <v>57</v>
      </c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</row>
    <row r="2" spans="1:29" ht="15.75" x14ac:dyDescent="0.25">
      <c r="A2" s="20" t="s">
        <v>40</v>
      </c>
      <c r="B2" s="2"/>
      <c r="C2" s="9"/>
      <c r="D2" s="2"/>
      <c r="F2" s="2"/>
      <c r="G2" s="2"/>
      <c r="H2" s="2"/>
      <c r="I2" s="2"/>
      <c r="J2" s="2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</row>
    <row r="3" spans="1:29" ht="16.5" customHeight="1" x14ac:dyDescent="0.25">
      <c r="A3" s="20" t="s">
        <v>42</v>
      </c>
      <c r="C3" s="3"/>
      <c r="F3" s="2"/>
      <c r="G3" s="2"/>
      <c r="H3" s="2"/>
      <c r="I3" s="2"/>
      <c r="J3" s="2"/>
      <c r="K3" s="98" t="s">
        <v>52</v>
      </c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</row>
    <row r="4" spans="1:29" ht="18.75" x14ac:dyDescent="0.25">
      <c r="A4" s="21" t="s">
        <v>16</v>
      </c>
      <c r="G4" s="2"/>
      <c r="H4" s="2"/>
      <c r="I4" s="2"/>
      <c r="K4" s="98" t="s">
        <v>53</v>
      </c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</row>
    <row r="5" spans="1:29" ht="15.75" x14ac:dyDescent="0.25">
      <c r="A5" s="20" t="s">
        <v>50</v>
      </c>
      <c r="G5" s="2"/>
      <c r="H5" s="2"/>
      <c r="I5" s="2"/>
      <c r="K5" s="98" t="s">
        <v>51</v>
      </c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</row>
    <row r="6" spans="1:29" ht="15.75" x14ac:dyDescent="0.25">
      <c r="A6" s="20" t="s">
        <v>43</v>
      </c>
      <c r="F6" s="2"/>
      <c r="G6" s="2"/>
      <c r="H6" s="2"/>
    </row>
    <row r="7" spans="1:29" ht="7.5" customHeight="1" thickBot="1" x14ac:dyDescent="0.3"/>
    <row r="8" spans="1:29" ht="26.25" customHeight="1" thickBot="1" x14ac:dyDescent="0.3">
      <c r="A8" s="71" t="s">
        <v>0</v>
      </c>
      <c r="B8" s="76" t="s">
        <v>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8"/>
      <c r="N8" s="76" t="s">
        <v>41</v>
      </c>
      <c r="O8" s="93"/>
      <c r="P8" s="93"/>
      <c r="Q8" s="93"/>
      <c r="R8" s="93"/>
      <c r="S8" s="93"/>
      <c r="T8" s="93"/>
      <c r="U8" s="93"/>
      <c r="V8" s="93"/>
      <c r="W8" s="94"/>
      <c r="X8" s="61" t="s">
        <v>20</v>
      </c>
      <c r="Y8" s="59" t="s">
        <v>2</v>
      </c>
      <c r="Z8" s="73" t="s">
        <v>13</v>
      </c>
      <c r="AA8" s="73" t="s">
        <v>14</v>
      </c>
      <c r="AB8" s="57" t="s">
        <v>15</v>
      </c>
      <c r="AC8" s="91" t="s">
        <v>55</v>
      </c>
    </row>
    <row r="9" spans="1:29" ht="16.5" customHeight="1" thickBot="1" x14ac:dyDescent="0.3">
      <c r="A9" s="72"/>
      <c r="B9" s="79"/>
      <c r="C9" s="80"/>
      <c r="D9" s="80"/>
      <c r="E9" s="80"/>
      <c r="F9" s="80"/>
      <c r="G9" s="80"/>
      <c r="H9" s="80"/>
      <c r="I9" s="80"/>
      <c r="J9" s="80"/>
      <c r="K9" s="80"/>
      <c r="L9" s="80"/>
      <c r="M9" s="81"/>
      <c r="N9" s="86" t="s">
        <v>21</v>
      </c>
      <c r="O9" s="11" t="s">
        <v>23</v>
      </c>
      <c r="P9" s="11"/>
      <c r="Q9" s="11"/>
      <c r="R9" s="11"/>
      <c r="S9" s="11"/>
      <c r="T9" s="11"/>
      <c r="U9" s="11"/>
      <c r="V9" s="11" t="s">
        <v>24</v>
      </c>
      <c r="W9" s="13"/>
      <c r="X9" s="62"/>
      <c r="Y9" s="60"/>
      <c r="Z9" s="74"/>
      <c r="AA9" s="74"/>
      <c r="AB9" s="58"/>
      <c r="AC9" s="92"/>
    </row>
    <row r="10" spans="1:29" ht="15" customHeight="1" x14ac:dyDescent="0.25">
      <c r="A10" s="72"/>
      <c r="B10" s="63" t="s">
        <v>27</v>
      </c>
      <c r="C10" s="65" t="s">
        <v>28</v>
      </c>
      <c r="D10" s="65" t="s">
        <v>29</v>
      </c>
      <c r="E10" s="65" t="s">
        <v>34</v>
      </c>
      <c r="F10" s="65" t="s">
        <v>35</v>
      </c>
      <c r="G10" s="65" t="s">
        <v>32</v>
      </c>
      <c r="H10" s="65" t="s">
        <v>36</v>
      </c>
      <c r="I10" s="65" t="s">
        <v>33</v>
      </c>
      <c r="J10" s="65" t="s">
        <v>31</v>
      </c>
      <c r="K10" s="65" t="s">
        <v>30</v>
      </c>
      <c r="L10" s="65" t="s">
        <v>37</v>
      </c>
      <c r="M10" s="67" t="s">
        <v>38</v>
      </c>
      <c r="N10" s="87"/>
      <c r="O10" s="82" t="s">
        <v>25</v>
      </c>
      <c r="P10" s="84" t="s">
        <v>7</v>
      </c>
      <c r="Q10" s="57" t="s">
        <v>8</v>
      </c>
      <c r="R10" s="63" t="s">
        <v>26</v>
      </c>
      <c r="S10" s="65" t="s">
        <v>9</v>
      </c>
      <c r="T10" s="67" t="s">
        <v>10</v>
      </c>
      <c r="U10" s="89" t="s">
        <v>22</v>
      </c>
      <c r="V10" s="65" t="s">
        <v>11</v>
      </c>
      <c r="W10" s="67" t="s">
        <v>12</v>
      </c>
      <c r="X10" s="62"/>
      <c r="Y10" s="60"/>
      <c r="Z10" s="74"/>
      <c r="AA10" s="74"/>
      <c r="AB10" s="58"/>
      <c r="AC10" s="92"/>
    </row>
    <row r="11" spans="1:29" ht="92.25" customHeight="1" x14ac:dyDescent="0.25">
      <c r="A11" s="72"/>
      <c r="B11" s="64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8"/>
      <c r="N11" s="88"/>
      <c r="O11" s="83"/>
      <c r="P11" s="85"/>
      <c r="Q11" s="58"/>
      <c r="R11" s="64"/>
      <c r="S11" s="66"/>
      <c r="T11" s="68"/>
      <c r="U11" s="90"/>
      <c r="V11" s="66"/>
      <c r="W11" s="68"/>
      <c r="X11" s="62"/>
      <c r="Y11" s="60"/>
      <c r="Z11" s="74"/>
      <c r="AA11" s="74"/>
      <c r="AB11" s="58"/>
      <c r="AC11" s="92"/>
    </row>
    <row r="12" spans="1:29" ht="15.75" customHeight="1" x14ac:dyDescent="0.25">
      <c r="A12" s="15">
        <v>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4"/>
      <c r="O12" s="29">
        <v>8194</v>
      </c>
      <c r="P12" s="25">
        <v>34.299999999999997</v>
      </c>
      <c r="Q12" s="19">
        <f>IF(P12&gt;0,P12/3.6,"")</f>
        <v>9.5277777777777768</v>
      </c>
      <c r="R12" s="32">
        <v>9086</v>
      </c>
      <c r="S12" s="33">
        <v>38.049999999999997</v>
      </c>
      <c r="T12" s="12">
        <f>IF(S12&gt;0,S12/3.6,"")</f>
        <v>10.569444444444443</v>
      </c>
      <c r="U12" s="34"/>
      <c r="V12" s="33"/>
      <c r="W12" s="12" t="str">
        <f>IF(V12&gt;0,V12/3.6,"")</f>
        <v/>
      </c>
      <c r="X12" s="35"/>
      <c r="Y12" s="36"/>
      <c r="Z12" s="30"/>
      <c r="AA12" s="30"/>
      <c r="AB12" s="31"/>
      <c r="AC12" s="16">
        <v>80.069299999999998</v>
      </c>
    </row>
    <row r="13" spans="1:29" ht="15.75" customHeight="1" x14ac:dyDescent="0.25">
      <c r="A13" s="15">
        <v>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4"/>
      <c r="O13" s="25">
        <v>8194</v>
      </c>
      <c r="P13" s="29">
        <v>34.299999999999997</v>
      </c>
      <c r="Q13" s="19">
        <f t="shared" ref="Q13:Q42" si="0">IF(P13&gt;0,P13/3.6,"")</f>
        <v>9.5277777777777768</v>
      </c>
      <c r="R13" s="32">
        <v>9086</v>
      </c>
      <c r="S13" s="33">
        <v>38.049999999999997</v>
      </c>
      <c r="T13" s="12">
        <f t="shared" ref="T13:T42" si="1">IF(S13&gt;0,S13/3.6,"")</f>
        <v>10.569444444444443</v>
      </c>
      <c r="U13" s="34"/>
      <c r="V13" s="33"/>
      <c r="W13" s="12" t="str">
        <f t="shared" ref="W13:W41" si="2">IF(V13&gt;0,V13/3.6,"")</f>
        <v/>
      </c>
      <c r="X13" s="35"/>
      <c r="Y13" s="36"/>
      <c r="Z13" s="30"/>
      <c r="AA13" s="30"/>
      <c r="AB13" s="31"/>
      <c r="AC13" s="16">
        <v>91.8078</v>
      </c>
    </row>
    <row r="14" spans="1:29" ht="15.75" customHeight="1" x14ac:dyDescent="0.25">
      <c r="A14" s="15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4"/>
      <c r="O14" s="26">
        <v>8194</v>
      </c>
      <c r="P14" s="25">
        <v>34.299999999999997</v>
      </c>
      <c r="Q14" s="19">
        <f t="shared" si="0"/>
        <v>9.5277777777777768</v>
      </c>
      <c r="R14" s="32">
        <v>9086</v>
      </c>
      <c r="S14" s="33">
        <v>38.049999999999997</v>
      </c>
      <c r="T14" s="12">
        <f t="shared" si="1"/>
        <v>10.569444444444443</v>
      </c>
      <c r="U14" s="34"/>
      <c r="V14" s="33"/>
      <c r="W14" s="12" t="str">
        <f t="shared" si="2"/>
        <v/>
      </c>
      <c r="X14" s="35"/>
      <c r="Y14" s="36"/>
      <c r="Z14" s="30"/>
      <c r="AA14" s="30"/>
      <c r="AB14" s="31"/>
      <c r="AC14" s="16">
        <v>67.765199999999993</v>
      </c>
    </row>
    <row r="15" spans="1:29" ht="15.75" customHeight="1" x14ac:dyDescent="0.25">
      <c r="A15" s="15">
        <v>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4"/>
      <c r="O15" s="26">
        <v>8194</v>
      </c>
      <c r="P15" s="25">
        <v>34.299999999999997</v>
      </c>
      <c r="Q15" s="19">
        <f t="shared" si="0"/>
        <v>9.5277777777777768</v>
      </c>
      <c r="R15" s="32">
        <v>9086</v>
      </c>
      <c r="S15" s="33">
        <v>38.049999999999997</v>
      </c>
      <c r="T15" s="12">
        <f t="shared" si="1"/>
        <v>10.569444444444443</v>
      </c>
      <c r="U15" s="34"/>
      <c r="V15" s="33"/>
      <c r="W15" s="12" t="str">
        <f t="shared" si="2"/>
        <v/>
      </c>
      <c r="X15" s="35"/>
      <c r="Y15" s="36"/>
      <c r="Z15" s="30"/>
      <c r="AA15" s="30"/>
      <c r="AB15" s="31"/>
      <c r="AC15" s="16">
        <v>92.8352</v>
      </c>
    </row>
    <row r="16" spans="1:29" ht="15.75" customHeight="1" x14ac:dyDescent="0.25">
      <c r="A16" s="15">
        <v>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4"/>
      <c r="O16" s="26">
        <v>8194</v>
      </c>
      <c r="P16" s="25">
        <v>34.299999999999997</v>
      </c>
      <c r="Q16" s="19">
        <f t="shared" si="0"/>
        <v>9.5277777777777768</v>
      </c>
      <c r="R16" s="32">
        <v>9086</v>
      </c>
      <c r="S16" s="33">
        <v>38.049999999999997</v>
      </c>
      <c r="T16" s="12">
        <f t="shared" si="1"/>
        <v>10.569444444444443</v>
      </c>
      <c r="U16" s="34"/>
      <c r="V16" s="33"/>
      <c r="W16" s="12" t="str">
        <f t="shared" si="2"/>
        <v/>
      </c>
      <c r="X16" s="35"/>
      <c r="Y16" s="36"/>
      <c r="Z16" s="30"/>
      <c r="AA16" s="30"/>
      <c r="AB16" s="31"/>
      <c r="AC16" s="16">
        <v>83.5886</v>
      </c>
    </row>
    <row r="17" spans="1:29" ht="15.75" customHeight="1" x14ac:dyDescent="0.25">
      <c r="A17" s="15">
        <v>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4"/>
      <c r="O17" s="26">
        <v>8194</v>
      </c>
      <c r="P17" s="25">
        <v>34.299999999999997</v>
      </c>
      <c r="Q17" s="19">
        <f t="shared" si="0"/>
        <v>9.5277777777777768</v>
      </c>
      <c r="R17" s="32">
        <v>9086</v>
      </c>
      <c r="S17" s="33">
        <v>38.049999999999997</v>
      </c>
      <c r="T17" s="12">
        <f t="shared" si="1"/>
        <v>10.569444444444443</v>
      </c>
      <c r="U17" s="34"/>
      <c r="V17" s="33"/>
      <c r="W17" s="12" t="str">
        <f t="shared" si="2"/>
        <v/>
      </c>
      <c r="X17" s="35"/>
      <c r="Y17" s="36"/>
      <c r="Z17" s="30"/>
      <c r="AA17" s="30"/>
      <c r="AB17" s="31"/>
      <c r="AC17" s="16">
        <v>91.245100000000008</v>
      </c>
    </row>
    <row r="18" spans="1:29" s="53" customFormat="1" ht="15.75" customHeight="1" x14ac:dyDescent="0.25">
      <c r="A18" s="38">
        <v>7</v>
      </c>
      <c r="B18" s="39">
        <v>95.855000000000004</v>
      </c>
      <c r="C18" s="39">
        <v>2.177</v>
      </c>
      <c r="D18" s="39">
        <v>0.66600000000000004</v>
      </c>
      <c r="E18" s="39">
        <v>0.10299999999999999</v>
      </c>
      <c r="F18" s="39">
        <v>9.9000000000000005E-2</v>
      </c>
      <c r="G18" s="39">
        <v>1E-3</v>
      </c>
      <c r="H18" s="39">
        <v>1.7999999999999999E-2</v>
      </c>
      <c r="I18" s="39">
        <v>1.2E-2</v>
      </c>
      <c r="J18" s="39">
        <v>8.9999999999999993E-3</v>
      </c>
      <c r="K18" s="39">
        <v>4.7E-2</v>
      </c>
      <c r="L18" s="39">
        <v>0.85</v>
      </c>
      <c r="M18" s="39">
        <v>0.16300000000000001</v>
      </c>
      <c r="N18" s="40">
        <v>0.69969999999999999</v>
      </c>
      <c r="O18" s="41">
        <v>8164</v>
      </c>
      <c r="P18" s="42">
        <v>34.18</v>
      </c>
      <c r="Q18" s="43">
        <f t="shared" si="0"/>
        <v>9.4944444444444436</v>
      </c>
      <c r="R18" s="44">
        <v>9053</v>
      </c>
      <c r="S18" s="45">
        <v>37.909999999999997</v>
      </c>
      <c r="T18" s="12">
        <f t="shared" si="1"/>
        <v>10.530555555555555</v>
      </c>
      <c r="U18" s="47">
        <v>11878</v>
      </c>
      <c r="V18" s="45">
        <v>49.74</v>
      </c>
      <c r="W18" s="46">
        <f t="shared" si="2"/>
        <v>13.816666666666666</v>
      </c>
      <c r="X18" s="48">
        <v>-22.6</v>
      </c>
      <c r="Y18" s="49"/>
      <c r="Z18" s="50"/>
      <c r="AA18" s="50"/>
      <c r="AB18" s="51"/>
      <c r="AC18" s="52">
        <v>88.588300000000004</v>
      </c>
    </row>
    <row r="19" spans="1:29" ht="15.75" customHeight="1" x14ac:dyDescent="0.25">
      <c r="A19" s="15">
        <v>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4"/>
      <c r="O19" s="26">
        <v>8164</v>
      </c>
      <c r="P19" s="25">
        <v>34.18</v>
      </c>
      <c r="Q19" s="19">
        <f t="shared" si="0"/>
        <v>9.4944444444444436</v>
      </c>
      <c r="R19" s="32">
        <v>9053</v>
      </c>
      <c r="S19" s="33">
        <v>37.909999999999997</v>
      </c>
      <c r="T19" s="12">
        <f t="shared" si="1"/>
        <v>10.530555555555555</v>
      </c>
      <c r="U19" s="34"/>
      <c r="V19" s="33"/>
      <c r="W19" s="12" t="str">
        <f t="shared" si="2"/>
        <v/>
      </c>
      <c r="X19" s="35"/>
      <c r="Y19" s="36"/>
      <c r="Z19" s="30"/>
      <c r="AA19" s="30"/>
      <c r="AB19" s="31"/>
      <c r="AC19" s="16">
        <v>79.685600000000008</v>
      </c>
    </row>
    <row r="20" spans="1:29" ht="15.75" customHeight="1" x14ac:dyDescent="0.25">
      <c r="A20" s="15">
        <v>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4"/>
      <c r="O20" s="26">
        <v>8164</v>
      </c>
      <c r="P20" s="25">
        <v>34.18</v>
      </c>
      <c r="Q20" s="19">
        <f t="shared" si="0"/>
        <v>9.4944444444444436</v>
      </c>
      <c r="R20" s="32">
        <v>9053</v>
      </c>
      <c r="S20" s="33">
        <v>37.909999999999997</v>
      </c>
      <c r="T20" s="12">
        <f t="shared" si="1"/>
        <v>10.530555555555555</v>
      </c>
      <c r="U20" s="34"/>
      <c r="V20" s="33"/>
      <c r="W20" s="12" t="str">
        <f t="shared" si="2"/>
        <v/>
      </c>
      <c r="X20" s="35"/>
      <c r="Y20" s="36"/>
      <c r="Z20" s="30"/>
      <c r="AA20" s="30"/>
      <c r="AB20" s="31"/>
      <c r="AC20" s="16">
        <v>71.477699999999999</v>
      </c>
    </row>
    <row r="21" spans="1:29" ht="15.75" customHeight="1" x14ac:dyDescent="0.25">
      <c r="A21" s="15">
        <v>10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4"/>
      <c r="O21" s="26">
        <v>8164</v>
      </c>
      <c r="P21" s="25">
        <v>34.18</v>
      </c>
      <c r="Q21" s="19">
        <f t="shared" si="0"/>
        <v>9.4944444444444436</v>
      </c>
      <c r="R21" s="32">
        <v>9053</v>
      </c>
      <c r="S21" s="33">
        <v>37.909999999999997</v>
      </c>
      <c r="T21" s="12">
        <f t="shared" si="1"/>
        <v>10.530555555555555</v>
      </c>
      <c r="U21" s="34"/>
      <c r="V21" s="33"/>
      <c r="W21" s="12" t="str">
        <f t="shared" si="2"/>
        <v/>
      </c>
      <c r="X21" s="35"/>
      <c r="Y21" s="36"/>
      <c r="Z21" s="30"/>
      <c r="AA21" s="30"/>
      <c r="AB21" s="31"/>
      <c r="AC21" s="16">
        <v>68.105899999999991</v>
      </c>
    </row>
    <row r="22" spans="1:29" ht="15.75" customHeight="1" x14ac:dyDescent="0.25">
      <c r="A22" s="15">
        <v>11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4"/>
      <c r="O22" s="26">
        <v>8164</v>
      </c>
      <c r="P22" s="25">
        <v>34.18</v>
      </c>
      <c r="Q22" s="19">
        <f t="shared" si="0"/>
        <v>9.4944444444444436</v>
      </c>
      <c r="R22" s="32">
        <v>9053</v>
      </c>
      <c r="S22" s="33">
        <v>37.909999999999997</v>
      </c>
      <c r="T22" s="12">
        <f t="shared" si="1"/>
        <v>10.530555555555555</v>
      </c>
      <c r="U22" s="34"/>
      <c r="V22" s="33"/>
      <c r="W22" s="12" t="str">
        <f t="shared" si="2"/>
        <v/>
      </c>
      <c r="X22" s="35"/>
      <c r="Y22" s="36"/>
      <c r="Z22" s="30"/>
      <c r="AA22" s="30"/>
      <c r="AB22" s="31"/>
      <c r="AC22" s="16">
        <v>76.864100000000008</v>
      </c>
    </row>
    <row r="23" spans="1:29" ht="15.75" customHeight="1" x14ac:dyDescent="0.25">
      <c r="A23" s="15">
        <v>12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4"/>
      <c r="O23" s="26">
        <v>8164</v>
      </c>
      <c r="P23" s="25">
        <v>34.18</v>
      </c>
      <c r="Q23" s="19">
        <f t="shared" si="0"/>
        <v>9.4944444444444436</v>
      </c>
      <c r="R23" s="32">
        <v>9053</v>
      </c>
      <c r="S23" s="33">
        <v>37.909999999999997</v>
      </c>
      <c r="T23" s="12">
        <f t="shared" si="1"/>
        <v>10.530555555555555</v>
      </c>
      <c r="U23" s="34"/>
      <c r="V23" s="33"/>
      <c r="W23" s="12" t="str">
        <f t="shared" si="2"/>
        <v/>
      </c>
      <c r="X23" s="35"/>
      <c r="Y23" s="36"/>
      <c r="Z23" s="30"/>
      <c r="AA23" s="30"/>
      <c r="AB23" s="31"/>
      <c r="AC23" s="16">
        <v>85.8018</v>
      </c>
    </row>
    <row r="24" spans="1:29" ht="15.75" customHeight="1" x14ac:dyDescent="0.25">
      <c r="A24" s="15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4"/>
      <c r="O24" s="26">
        <v>8164</v>
      </c>
      <c r="P24" s="25">
        <v>34.18</v>
      </c>
      <c r="Q24" s="19">
        <f t="shared" si="0"/>
        <v>9.4944444444444436</v>
      </c>
      <c r="R24" s="32">
        <v>9053</v>
      </c>
      <c r="S24" s="33">
        <v>37.909999999999997</v>
      </c>
      <c r="T24" s="12">
        <f t="shared" si="1"/>
        <v>10.530555555555555</v>
      </c>
      <c r="U24" s="34"/>
      <c r="V24" s="33"/>
      <c r="W24" s="12" t="str">
        <f t="shared" si="2"/>
        <v/>
      </c>
      <c r="X24" s="35"/>
      <c r="Y24" s="36"/>
      <c r="Z24" s="30"/>
      <c r="AA24" s="30"/>
      <c r="AB24" s="31"/>
      <c r="AC24" s="16">
        <v>79.621100000000013</v>
      </c>
    </row>
    <row r="25" spans="1:29" s="53" customFormat="1" ht="15.75" customHeight="1" x14ac:dyDescent="0.25">
      <c r="A25" s="38">
        <v>14</v>
      </c>
      <c r="B25" s="39">
        <v>97.116</v>
      </c>
      <c r="C25" s="39">
        <v>1.5529999999999999</v>
      </c>
      <c r="D25" s="39">
        <v>0.58399999999999996</v>
      </c>
      <c r="E25" s="39">
        <v>0.11</v>
      </c>
      <c r="F25" s="39">
        <v>8.5000000000000006E-2</v>
      </c>
      <c r="G25" s="39">
        <v>1E-3</v>
      </c>
      <c r="H25" s="39">
        <v>1.4999999999999999E-2</v>
      </c>
      <c r="I25" s="39">
        <v>0.01</v>
      </c>
      <c r="J25" s="39">
        <v>6.0000000000000001E-3</v>
      </c>
      <c r="K25" s="39">
        <v>6.0000000000000001E-3</v>
      </c>
      <c r="L25" s="39">
        <v>0.45300000000000001</v>
      </c>
      <c r="M25" s="39">
        <v>6.0999999999999999E-2</v>
      </c>
      <c r="N25" s="40">
        <v>0.69130000000000003</v>
      </c>
      <c r="O25" s="41">
        <v>8154</v>
      </c>
      <c r="P25" s="42">
        <v>34.14</v>
      </c>
      <c r="Q25" s="43">
        <f t="shared" si="0"/>
        <v>9.4833333333333325</v>
      </c>
      <c r="R25" s="44">
        <v>9044</v>
      </c>
      <c r="S25" s="45">
        <v>37.869999999999997</v>
      </c>
      <c r="T25" s="12">
        <f t="shared" si="1"/>
        <v>10.519444444444444</v>
      </c>
      <c r="U25" s="47">
        <v>11939</v>
      </c>
      <c r="V25" s="45">
        <v>49.99</v>
      </c>
      <c r="W25" s="46">
        <f t="shared" si="2"/>
        <v>13.886111111111111</v>
      </c>
      <c r="X25" s="48">
        <v>-26.4</v>
      </c>
      <c r="Y25" s="49"/>
      <c r="Z25" s="50"/>
      <c r="AA25" s="50"/>
      <c r="AB25" s="51"/>
      <c r="AC25" s="52">
        <v>83.415399999999991</v>
      </c>
    </row>
    <row r="26" spans="1:29" ht="15.75" customHeight="1" x14ac:dyDescent="0.25">
      <c r="A26" s="15">
        <v>15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4"/>
      <c r="O26" s="26">
        <v>8154</v>
      </c>
      <c r="P26" s="25">
        <v>34.14</v>
      </c>
      <c r="Q26" s="19">
        <f t="shared" ref="Q26:Q27" si="3">IF(P26&gt;0,P26/3.6,"")</f>
        <v>9.4833333333333325</v>
      </c>
      <c r="R26" s="32">
        <v>9044</v>
      </c>
      <c r="S26" s="33">
        <v>37.869999999999997</v>
      </c>
      <c r="T26" s="12">
        <f t="shared" si="1"/>
        <v>10.519444444444444</v>
      </c>
      <c r="U26" s="34"/>
      <c r="V26" s="33"/>
      <c r="W26" s="12" t="str">
        <f t="shared" ref="W26:W27" si="4">IF(V26&gt;0,V26/3.6,"")</f>
        <v/>
      </c>
      <c r="X26" s="35"/>
      <c r="Y26" s="36"/>
      <c r="Z26" s="30"/>
      <c r="AA26" s="30"/>
      <c r="AB26" s="31"/>
      <c r="AC26" s="16">
        <v>84.879000000000005</v>
      </c>
    </row>
    <row r="27" spans="1:29" ht="15.75" customHeight="1" x14ac:dyDescent="0.25">
      <c r="A27" s="15">
        <v>16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4"/>
      <c r="O27" s="26">
        <v>8154</v>
      </c>
      <c r="P27" s="25">
        <v>34.14</v>
      </c>
      <c r="Q27" s="19">
        <f t="shared" si="3"/>
        <v>9.4833333333333325</v>
      </c>
      <c r="R27" s="32">
        <v>9044</v>
      </c>
      <c r="S27" s="33">
        <v>37.869999999999997</v>
      </c>
      <c r="T27" s="12">
        <f t="shared" si="1"/>
        <v>10.519444444444444</v>
      </c>
      <c r="U27" s="34"/>
      <c r="V27" s="33"/>
      <c r="W27" s="12" t="str">
        <f t="shared" si="4"/>
        <v/>
      </c>
      <c r="X27" s="35"/>
      <c r="Y27" s="36"/>
      <c r="Z27" s="30"/>
      <c r="AA27" s="30"/>
      <c r="AB27" s="31"/>
      <c r="AC27" s="16">
        <v>97.691199999999995</v>
      </c>
    </row>
    <row r="28" spans="1:29" ht="15.75" customHeight="1" x14ac:dyDescent="0.25">
      <c r="A28" s="15">
        <v>17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4"/>
      <c r="O28" s="26">
        <v>8154</v>
      </c>
      <c r="P28" s="25">
        <v>34.14</v>
      </c>
      <c r="Q28" s="19">
        <f t="shared" si="0"/>
        <v>9.4833333333333325</v>
      </c>
      <c r="R28" s="32">
        <v>9044</v>
      </c>
      <c r="S28" s="33">
        <v>37.869999999999997</v>
      </c>
      <c r="T28" s="12">
        <f t="shared" si="1"/>
        <v>10.519444444444444</v>
      </c>
      <c r="U28" s="34"/>
      <c r="V28" s="33"/>
      <c r="W28" s="12" t="str">
        <f t="shared" si="2"/>
        <v/>
      </c>
      <c r="X28" s="35"/>
      <c r="Y28" s="36"/>
      <c r="Z28" s="30"/>
      <c r="AA28" s="30"/>
      <c r="AB28" s="31"/>
      <c r="AC28" s="16">
        <v>84.942800000000005</v>
      </c>
    </row>
    <row r="29" spans="1:29" ht="15.75" customHeight="1" x14ac:dyDescent="0.25">
      <c r="A29" s="15">
        <v>18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4"/>
      <c r="O29" s="26">
        <v>8154</v>
      </c>
      <c r="P29" s="25">
        <v>34.14</v>
      </c>
      <c r="Q29" s="19">
        <f t="shared" si="0"/>
        <v>9.4833333333333325</v>
      </c>
      <c r="R29" s="32">
        <v>9044</v>
      </c>
      <c r="S29" s="33">
        <v>37.869999999999997</v>
      </c>
      <c r="T29" s="12">
        <f t="shared" si="1"/>
        <v>10.519444444444444</v>
      </c>
      <c r="U29" s="34"/>
      <c r="V29" s="33"/>
      <c r="W29" s="12" t="str">
        <f t="shared" si="2"/>
        <v/>
      </c>
      <c r="X29" s="35"/>
      <c r="Y29" s="36"/>
      <c r="Z29" s="30"/>
      <c r="AA29" s="30"/>
      <c r="AB29" s="31"/>
      <c r="AC29" s="16">
        <v>108.85910000000001</v>
      </c>
    </row>
    <row r="30" spans="1:29" ht="15.75" customHeight="1" x14ac:dyDescent="0.25">
      <c r="A30" s="15">
        <v>19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4"/>
      <c r="O30" s="26">
        <v>8154</v>
      </c>
      <c r="P30" s="25">
        <v>34.14</v>
      </c>
      <c r="Q30" s="19">
        <f t="shared" si="0"/>
        <v>9.4833333333333325</v>
      </c>
      <c r="R30" s="32">
        <v>9044</v>
      </c>
      <c r="S30" s="33">
        <v>37.869999999999997</v>
      </c>
      <c r="T30" s="12">
        <f t="shared" si="1"/>
        <v>10.519444444444444</v>
      </c>
      <c r="U30" s="34"/>
      <c r="V30" s="33"/>
      <c r="W30" s="12" t="str">
        <f t="shared" si="2"/>
        <v/>
      </c>
      <c r="X30" s="35"/>
      <c r="Y30" s="36"/>
      <c r="Z30" s="30"/>
      <c r="AA30" s="30"/>
      <c r="AB30" s="31"/>
      <c r="AC30" s="16">
        <v>88.298600000000008</v>
      </c>
    </row>
    <row r="31" spans="1:29" ht="15.75" customHeight="1" x14ac:dyDescent="0.25">
      <c r="A31" s="15">
        <v>20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4"/>
      <c r="O31" s="26">
        <v>8154</v>
      </c>
      <c r="P31" s="25">
        <v>34.14</v>
      </c>
      <c r="Q31" s="19">
        <f t="shared" si="0"/>
        <v>9.4833333333333325</v>
      </c>
      <c r="R31" s="32">
        <v>9044</v>
      </c>
      <c r="S31" s="33">
        <v>37.869999999999997</v>
      </c>
      <c r="T31" s="12">
        <f t="shared" si="1"/>
        <v>10.519444444444444</v>
      </c>
      <c r="U31" s="34"/>
      <c r="V31" s="33"/>
      <c r="W31" s="12" t="str">
        <f t="shared" si="2"/>
        <v/>
      </c>
      <c r="X31" s="35"/>
      <c r="Y31" s="36"/>
      <c r="Z31" s="30"/>
      <c r="AA31" s="30"/>
      <c r="AB31" s="31"/>
      <c r="AC31" s="16">
        <v>105.58460000000001</v>
      </c>
    </row>
    <row r="32" spans="1:29" s="53" customFormat="1" ht="15.75" customHeight="1" x14ac:dyDescent="0.25">
      <c r="A32" s="38">
        <v>21</v>
      </c>
      <c r="B32" s="39">
        <v>96.153000000000006</v>
      </c>
      <c r="C32" s="39">
        <v>2.11</v>
      </c>
      <c r="D32" s="39">
        <v>0.65500000000000003</v>
      </c>
      <c r="E32" s="39">
        <v>0.106</v>
      </c>
      <c r="F32" s="39">
        <v>0.10299999999999999</v>
      </c>
      <c r="G32" s="39">
        <v>2E-3</v>
      </c>
      <c r="H32" s="39">
        <v>0.02</v>
      </c>
      <c r="I32" s="39">
        <v>1.4E-2</v>
      </c>
      <c r="J32" s="39">
        <v>1.0999999999999999E-2</v>
      </c>
      <c r="K32" s="39">
        <v>7.0000000000000001E-3</v>
      </c>
      <c r="L32" s="39">
        <v>0.66300000000000003</v>
      </c>
      <c r="M32" s="39">
        <v>0.156</v>
      </c>
      <c r="N32" s="40">
        <v>0.69810000000000005</v>
      </c>
      <c r="O32" s="41">
        <v>8180</v>
      </c>
      <c r="P32" s="42">
        <v>34.25</v>
      </c>
      <c r="Q32" s="43">
        <f t="shared" si="0"/>
        <v>9.5138888888888893</v>
      </c>
      <c r="R32" s="44">
        <v>9071</v>
      </c>
      <c r="S32" s="45">
        <v>37.979999999999997</v>
      </c>
      <c r="T32" s="12">
        <f t="shared" si="1"/>
        <v>10.549999999999999</v>
      </c>
      <c r="U32" s="47">
        <v>11915</v>
      </c>
      <c r="V32" s="45">
        <v>49.89</v>
      </c>
      <c r="W32" s="46">
        <f t="shared" si="2"/>
        <v>13.858333333333333</v>
      </c>
      <c r="X32" s="48">
        <v>-23</v>
      </c>
      <c r="Y32" s="49"/>
      <c r="Z32" s="50"/>
      <c r="AA32" s="50"/>
      <c r="AB32" s="51"/>
      <c r="AC32" s="52">
        <v>118.15910000000001</v>
      </c>
    </row>
    <row r="33" spans="1:29" ht="15.75" customHeight="1" x14ac:dyDescent="0.25">
      <c r="A33" s="15">
        <v>22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4"/>
      <c r="O33" s="26">
        <v>8180</v>
      </c>
      <c r="P33" s="25">
        <v>34.25</v>
      </c>
      <c r="Q33" s="19">
        <f t="shared" si="0"/>
        <v>9.5138888888888893</v>
      </c>
      <c r="R33" s="32">
        <v>9071</v>
      </c>
      <c r="S33" s="33">
        <v>37.979999999999997</v>
      </c>
      <c r="T33" s="12">
        <f t="shared" si="1"/>
        <v>10.549999999999999</v>
      </c>
      <c r="U33" s="34"/>
      <c r="V33" s="33"/>
      <c r="W33" s="12" t="str">
        <f t="shared" si="2"/>
        <v/>
      </c>
      <c r="X33" s="35"/>
      <c r="Y33" s="36"/>
      <c r="Z33" s="30"/>
      <c r="AA33" s="30"/>
      <c r="AB33" s="31"/>
      <c r="AC33" s="16">
        <v>99.224299999999999</v>
      </c>
    </row>
    <row r="34" spans="1:29" ht="15.75" customHeight="1" x14ac:dyDescent="0.25">
      <c r="A34" s="15">
        <v>23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14"/>
      <c r="O34" s="26">
        <v>8180</v>
      </c>
      <c r="P34" s="25">
        <v>34.25</v>
      </c>
      <c r="Q34" s="19">
        <f t="shared" si="0"/>
        <v>9.5138888888888893</v>
      </c>
      <c r="R34" s="32">
        <v>9071</v>
      </c>
      <c r="S34" s="33">
        <v>37.979999999999997</v>
      </c>
      <c r="T34" s="12">
        <f t="shared" si="1"/>
        <v>10.549999999999999</v>
      </c>
      <c r="U34" s="34"/>
      <c r="V34" s="33"/>
      <c r="W34" s="12" t="str">
        <f t="shared" si="2"/>
        <v/>
      </c>
      <c r="X34" s="35"/>
      <c r="Y34" s="36"/>
      <c r="Z34" s="30"/>
      <c r="AA34" s="30"/>
      <c r="AB34" s="31"/>
      <c r="AC34" s="16">
        <v>138.99620000000002</v>
      </c>
    </row>
    <row r="35" spans="1:29" ht="15.75" customHeight="1" x14ac:dyDescent="0.25">
      <c r="A35" s="15">
        <v>24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4"/>
      <c r="O35" s="26">
        <v>8180</v>
      </c>
      <c r="P35" s="25">
        <v>34.25</v>
      </c>
      <c r="Q35" s="19">
        <f t="shared" si="0"/>
        <v>9.5138888888888893</v>
      </c>
      <c r="R35" s="32">
        <v>9071</v>
      </c>
      <c r="S35" s="33">
        <v>37.979999999999997</v>
      </c>
      <c r="T35" s="12">
        <f t="shared" si="1"/>
        <v>10.549999999999999</v>
      </c>
      <c r="U35" s="34"/>
      <c r="V35" s="33"/>
      <c r="W35" s="12" t="str">
        <f t="shared" si="2"/>
        <v/>
      </c>
      <c r="X35" s="35"/>
      <c r="Y35" s="36"/>
      <c r="Z35" s="30"/>
      <c r="AA35" s="30"/>
      <c r="AB35" s="31"/>
      <c r="AC35" s="16">
        <v>137.3048</v>
      </c>
    </row>
    <row r="36" spans="1:29" ht="15.75" customHeight="1" x14ac:dyDescent="0.25">
      <c r="A36" s="15">
        <v>25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4"/>
      <c r="O36" s="26">
        <v>8180</v>
      </c>
      <c r="P36" s="25">
        <v>34.25</v>
      </c>
      <c r="Q36" s="19">
        <f t="shared" si="0"/>
        <v>9.5138888888888893</v>
      </c>
      <c r="R36" s="32">
        <v>9071</v>
      </c>
      <c r="S36" s="33">
        <v>37.979999999999997</v>
      </c>
      <c r="T36" s="12">
        <f t="shared" si="1"/>
        <v>10.549999999999999</v>
      </c>
      <c r="U36" s="34"/>
      <c r="V36" s="33"/>
      <c r="W36" s="12" t="str">
        <f t="shared" si="2"/>
        <v/>
      </c>
      <c r="X36" s="35"/>
      <c r="Y36" s="36"/>
      <c r="Z36" s="30"/>
      <c r="AA36" s="30"/>
      <c r="AB36" s="31"/>
      <c r="AC36" s="16">
        <v>117.2033</v>
      </c>
    </row>
    <row r="37" spans="1:29" ht="15.75" customHeight="1" x14ac:dyDescent="0.25">
      <c r="A37" s="15">
        <v>26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4"/>
      <c r="O37" s="26">
        <v>8180</v>
      </c>
      <c r="P37" s="25">
        <v>34.25</v>
      </c>
      <c r="Q37" s="19">
        <f t="shared" si="0"/>
        <v>9.5138888888888893</v>
      </c>
      <c r="R37" s="32">
        <v>9071</v>
      </c>
      <c r="S37" s="33">
        <v>37.979999999999997</v>
      </c>
      <c r="T37" s="12">
        <f t="shared" si="1"/>
        <v>10.549999999999999</v>
      </c>
      <c r="U37" s="34"/>
      <c r="V37" s="33"/>
      <c r="W37" s="12" t="str">
        <f t="shared" si="2"/>
        <v/>
      </c>
      <c r="X37" s="35"/>
      <c r="Y37" s="36"/>
      <c r="Z37" s="30"/>
      <c r="AA37" s="30"/>
      <c r="AB37" s="31"/>
      <c r="AC37" s="16">
        <v>112.26089999999999</v>
      </c>
    </row>
    <row r="38" spans="1:29" ht="15.75" customHeight="1" x14ac:dyDescent="0.25">
      <c r="A38" s="15">
        <v>27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4"/>
      <c r="O38" s="26">
        <v>8180</v>
      </c>
      <c r="P38" s="25">
        <v>34.25</v>
      </c>
      <c r="Q38" s="19">
        <f t="shared" si="0"/>
        <v>9.5138888888888893</v>
      </c>
      <c r="R38" s="32">
        <v>9071</v>
      </c>
      <c r="S38" s="33">
        <v>37.979999999999997</v>
      </c>
      <c r="T38" s="12">
        <f t="shared" si="1"/>
        <v>10.549999999999999</v>
      </c>
      <c r="U38" s="34"/>
      <c r="V38" s="33"/>
      <c r="W38" s="12" t="str">
        <f t="shared" si="2"/>
        <v/>
      </c>
      <c r="X38" s="35"/>
      <c r="Y38" s="36"/>
      <c r="Z38" s="30"/>
      <c r="AA38" s="30"/>
      <c r="AB38" s="31"/>
      <c r="AC38" s="16">
        <v>122.637</v>
      </c>
    </row>
    <row r="39" spans="1:29" s="53" customFormat="1" ht="15.75" customHeight="1" x14ac:dyDescent="0.25">
      <c r="A39" s="38">
        <v>28</v>
      </c>
      <c r="B39" s="39">
        <v>96.239000000000004</v>
      </c>
      <c r="C39" s="39">
        <v>2.0379999999999998</v>
      </c>
      <c r="D39" s="39">
        <v>0.63400000000000001</v>
      </c>
      <c r="E39" s="39">
        <v>0.10199999999999999</v>
      </c>
      <c r="F39" s="39">
        <v>9.9000000000000005E-2</v>
      </c>
      <c r="G39" s="39">
        <v>1E-3</v>
      </c>
      <c r="H39" s="39">
        <v>1.9E-2</v>
      </c>
      <c r="I39" s="39">
        <v>1.2E-2</v>
      </c>
      <c r="J39" s="39">
        <v>8.9999999999999993E-3</v>
      </c>
      <c r="K39" s="39">
        <v>6.0000000000000001E-3</v>
      </c>
      <c r="L39" s="39">
        <v>0.68700000000000006</v>
      </c>
      <c r="M39" s="39">
        <v>0.154</v>
      </c>
      <c r="N39" s="40">
        <v>0.69730000000000003</v>
      </c>
      <c r="O39" s="41">
        <v>8168</v>
      </c>
      <c r="P39" s="42">
        <v>34.200000000000003</v>
      </c>
      <c r="Q39" s="43">
        <f t="shared" si="0"/>
        <v>9.5</v>
      </c>
      <c r="R39" s="44">
        <v>9059</v>
      </c>
      <c r="S39" s="45">
        <v>37.93</v>
      </c>
      <c r="T39" s="12">
        <f t="shared" si="1"/>
        <v>10.536111111111111</v>
      </c>
      <c r="U39" s="47">
        <v>11906</v>
      </c>
      <c r="V39" s="45">
        <v>49.85</v>
      </c>
      <c r="W39" s="46">
        <f t="shared" si="2"/>
        <v>13.847222222222221</v>
      </c>
      <c r="X39" s="48">
        <v>-25.6</v>
      </c>
      <c r="Y39" s="49"/>
      <c r="Z39" s="54">
        <v>0</v>
      </c>
      <c r="AA39" s="54">
        <v>0</v>
      </c>
      <c r="AB39" s="55" t="s">
        <v>54</v>
      </c>
      <c r="AC39" s="52">
        <v>106.38810000000001</v>
      </c>
    </row>
    <row r="40" spans="1:29" ht="15.75" customHeight="1" x14ac:dyDescent="0.25">
      <c r="A40" s="15">
        <v>29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4"/>
      <c r="O40" s="26">
        <v>8168</v>
      </c>
      <c r="P40" s="25">
        <v>34.200000000000003</v>
      </c>
      <c r="Q40" s="19">
        <f t="shared" si="0"/>
        <v>9.5</v>
      </c>
      <c r="R40" s="32">
        <v>9059</v>
      </c>
      <c r="S40" s="33">
        <v>37.93</v>
      </c>
      <c r="T40" s="12">
        <f t="shared" si="1"/>
        <v>10.536111111111111</v>
      </c>
      <c r="U40" s="34"/>
      <c r="V40" s="33"/>
      <c r="W40" s="12" t="str">
        <f t="shared" si="2"/>
        <v/>
      </c>
      <c r="X40" s="35"/>
      <c r="Y40" s="36"/>
      <c r="Z40" s="30"/>
      <c r="AA40" s="30"/>
      <c r="AB40" s="31"/>
      <c r="AC40" s="16">
        <v>113.1459</v>
      </c>
    </row>
    <row r="41" spans="1:29" ht="15.75" customHeight="1" x14ac:dyDescent="0.25">
      <c r="A41" s="15">
        <v>30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4"/>
      <c r="O41" s="26">
        <v>8168</v>
      </c>
      <c r="P41" s="25">
        <v>34.200000000000003</v>
      </c>
      <c r="Q41" s="19">
        <f t="shared" si="0"/>
        <v>9.5</v>
      </c>
      <c r="R41" s="32">
        <v>9059</v>
      </c>
      <c r="S41" s="33">
        <v>37.93</v>
      </c>
      <c r="T41" s="12">
        <f t="shared" si="1"/>
        <v>10.536111111111111</v>
      </c>
      <c r="U41" s="34"/>
      <c r="V41" s="33"/>
      <c r="W41" s="12" t="str">
        <f t="shared" si="2"/>
        <v/>
      </c>
      <c r="X41" s="35"/>
      <c r="Y41" s="36"/>
      <c r="Z41" s="30"/>
      <c r="AA41" s="30"/>
      <c r="AB41" s="31"/>
      <c r="AC41" s="16">
        <v>143.53879999999998</v>
      </c>
    </row>
    <row r="42" spans="1:29" ht="15.75" customHeight="1" thickBot="1" x14ac:dyDescent="0.3">
      <c r="A42" s="15">
        <v>31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14"/>
      <c r="O42" s="26"/>
      <c r="P42" s="25"/>
      <c r="Q42" s="19" t="str">
        <f t="shared" si="0"/>
        <v/>
      </c>
      <c r="R42" s="32"/>
      <c r="S42" s="33"/>
      <c r="T42" s="12" t="str">
        <f t="shared" si="1"/>
        <v/>
      </c>
      <c r="U42" s="34"/>
      <c r="V42" s="33"/>
      <c r="W42" s="12"/>
      <c r="X42" s="35"/>
      <c r="Y42" s="36"/>
      <c r="Z42" s="30"/>
      <c r="AA42" s="30"/>
      <c r="AB42" s="31"/>
      <c r="AC42" s="16">
        <v>0</v>
      </c>
    </row>
    <row r="43" spans="1:29" ht="15" customHeight="1" thickBot="1" x14ac:dyDescent="0.3">
      <c r="A43" s="69" t="s">
        <v>19</v>
      </c>
      <c r="B43" s="69"/>
      <c r="C43" s="69"/>
      <c r="D43" s="69"/>
      <c r="E43" s="69"/>
      <c r="F43" s="69"/>
      <c r="G43" s="69"/>
      <c r="H43" s="70"/>
      <c r="I43" s="112" t="s">
        <v>17</v>
      </c>
      <c r="J43" s="113"/>
      <c r="K43" s="17">
        <v>0</v>
      </c>
      <c r="L43" s="110" t="s">
        <v>18</v>
      </c>
      <c r="M43" s="111"/>
      <c r="N43" s="18">
        <v>0</v>
      </c>
      <c r="O43" s="103">
        <f>SUMPRODUCT(O12:O42,AC12:AC42)/SUM(AC12:AC42)</f>
        <v>8172.1053469182434</v>
      </c>
      <c r="P43" s="99">
        <f>SUMPRODUCT(P12:P42,AC12:AC42)/SUM(AC12:AC42)</f>
        <v>34.214656674925159</v>
      </c>
      <c r="Q43" s="99">
        <f>SUMPRODUCT(Q12:Q42,AC12:AC42)/SUM(AC12:AC42)</f>
        <v>9.5040712985903237</v>
      </c>
      <c r="R43" s="108">
        <f>SUMPRODUCT(R12:R42,AC12:AC42)/SUM(AC12:AC42)</f>
        <v>9062.6784102780275</v>
      </c>
      <c r="S43" s="99">
        <f>SUMPRODUCT(S12:S42,AC12:AC42)/SUM(AC12:AC42)</f>
        <v>37.948131427259497</v>
      </c>
      <c r="T43" s="101">
        <f>SUMPRODUCT(T12:T42,AC12:AC42)/SUM(AC12:AC42)</f>
        <v>10.541147618683189</v>
      </c>
      <c r="U43" s="95" t="s">
        <v>56</v>
      </c>
      <c r="V43" s="96"/>
      <c r="W43" s="96"/>
      <c r="X43" s="96"/>
      <c r="Y43" s="96"/>
      <c r="Z43" s="96"/>
      <c r="AA43" s="96"/>
      <c r="AB43" s="96"/>
      <c r="AC43" s="56">
        <v>2919.3969999999999</v>
      </c>
    </row>
    <row r="44" spans="1:29" ht="19.5" customHeight="1" thickBot="1" x14ac:dyDescent="0.3">
      <c r="A44" s="4"/>
      <c r="B44" s="5"/>
      <c r="C44" s="5"/>
      <c r="D44" s="5"/>
      <c r="E44" s="5"/>
      <c r="F44" s="5"/>
      <c r="G44" s="5"/>
      <c r="H44" s="105" t="s">
        <v>3</v>
      </c>
      <c r="I44" s="106"/>
      <c r="J44" s="106"/>
      <c r="K44" s="106"/>
      <c r="L44" s="106"/>
      <c r="M44" s="106"/>
      <c r="N44" s="107"/>
      <c r="O44" s="104"/>
      <c r="P44" s="100"/>
      <c r="Q44" s="100"/>
      <c r="R44" s="109"/>
      <c r="S44" s="100"/>
      <c r="T44" s="102"/>
      <c r="U44" s="10"/>
      <c r="V44" s="5"/>
      <c r="W44" s="5"/>
      <c r="X44" s="5"/>
      <c r="Y44" s="5"/>
      <c r="Z44" s="5"/>
      <c r="AA44" s="5"/>
      <c r="AB44" s="5"/>
      <c r="AC44" s="6"/>
    </row>
    <row r="45" spans="1:29" ht="18.75" customHeight="1" x14ac:dyDescent="0.25"/>
    <row r="46" spans="1:29" x14ac:dyDescent="0.25">
      <c r="B46" s="22" t="s">
        <v>44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37" t="s">
        <v>45</v>
      </c>
      <c r="O46" s="37"/>
      <c r="P46" s="37"/>
      <c r="Q46" s="37"/>
      <c r="R46" s="37"/>
      <c r="S46" s="37"/>
      <c r="T46" s="37"/>
      <c r="U46" s="97">
        <v>42704</v>
      </c>
      <c r="V46" s="97"/>
    </row>
    <row r="47" spans="1:29" x14ac:dyDescent="0.25">
      <c r="D47" s="7"/>
      <c r="N47" s="24"/>
      <c r="O47" s="27" t="s">
        <v>4</v>
      </c>
      <c r="P47" s="27"/>
      <c r="Q47" s="27"/>
      <c r="R47" s="27" t="s">
        <v>5</v>
      </c>
      <c r="S47" s="27"/>
      <c r="T47" s="27"/>
      <c r="U47" s="27"/>
      <c r="V47" s="27" t="s">
        <v>6</v>
      </c>
    </row>
    <row r="48" spans="1:29" x14ac:dyDescent="0.25">
      <c r="B48" s="22" t="s">
        <v>46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37" t="s">
        <v>47</v>
      </c>
      <c r="O48" s="37"/>
      <c r="P48" s="37"/>
      <c r="Q48" s="37"/>
      <c r="R48" s="37"/>
      <c r="S48" s="37"/>
      <c r="T48" s="37"/>
      <c r="U48" s="97">
        <v>42704</v>
      </c>
      <c r="V48" s="97"/>
    </row>
    <row r="49" spans="2:22" x14ac:dyDescent="0.25">
      <c r="E49" s="7"/>
      <c r="N49" s="24"/>
      <c r="O49" s="27" t="s">
        <v>4</v>
      </c>
      <c r="P49" s="27"/>
      <c r="Q49" s="27"/>
      <c r="R49" s="27" t="s">
        <v>5</v>
      </c>
      <c r="S49" s="27"/>
      <c r="T49" s="27"/>
      <c r="U49" s="27"/>
      <c r="V49" s="27" t="s">
        <v>6</v>
      </c>
    </row>
    <row r="50" spans="2:22" x14ac:dyDescent="0.25">
      <c r="B50" s="22" t="s">
        <v>48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37" t="s">
        <v>49</v>
      </c>
      <c r="O50" s="37"/>
      <c r="P50" s="37"/>
      <c r="Q50" s="37"/>
      <c r="R50" s="37"/>
      <c r="S50" s="37"/>
      <c r="T50" s="37"/>
      <c r="U50" s="97">
        <v>42704</v>
      </c>
      <c r="V50" s="97"/>
    </row>
    <row r="51" spans="2:22" x14ac:dyDescent="0.25">
      <c r="E51" s="7"/>
      <c r="O51" s="27" t="s">
        <v>4</v>
      </c>
      <c r="P51" s="28"/>
      <c r="Q51" s="28"/>
      <c r="R51" s="27" t="s">
        <v>5</v>
      </c>
      <c r="S51" s="28"/>
      <c r="T51" s="28"/>
      <c r="U51" s="28"/>
      <c r="V51" s="27" t="s">
        <v>6</v>
      </c>
    </row>
  </sheetData>
  <mergeCells count="49">
    <mergeCell ref="U46:V46"/>
    <mergeCell ref="U48:V48"/>
    <mergeCell ref="U50:V50"/>
    <mergeCell ref="K3:AC3"/>
    <mergeCell ref="K4:AC4"/>
    <mergeCell ref="K5:AC5"/>
    <mergeCell ref="S43:S44"/>
    <mergeCell ref="T43:T44"/>
    <mergeCell ref="O43:O44"/>
    <mergeCell ref="H44:N44"/>
    <mergeCell ref="P43:P44"/>
    <mergeCell ref="Q43:Q44"/>
    <mergeCell ref="R43:R44"/>
    <mergeCell ref="L43:M43"/>
    <mergeCell ref="I43:J43"/>
    <mergeCell ref="K1:AC2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  <mergeCell ref="AC8:AC11"/>
    <mergeCell ref="N8:W8"/>
    <mergeCell ref="I10:I11"/>
    <mergeCell ref="J10:J11"/>
    <mergeCell ref="K10:K11"/>
    <mergeCell ref="A43:H43"/>
    <mergeCell ref="A8:A11"/>
    <mergeCell ref="Z8:Z11"/>
    <mergeCell ref="AA8:AA11"/>
    <mergeCell ref="M10:M11"/>
    <mergeCell ref="U43:AB43"/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T10:T11"/>
    <mergeCell ref="V10:V11"/>
    <mergeCell ref="L10:L11"/>
  </mergeCells>
  <printOptions verticalCentered="1"/>
  <pageMargins left="0.39370078740157483" right="0.39370078740157483" top="0.39370078740157483" bottom="0.3937007874015748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Тер.С</vt:lpstr>
      <vt:lpstr>Тер.С!Print_Area</vt:lpstr>
      <vt:lpstr>Тер.С!Область_печати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Вабищевич Руслан Владимирович</cp:lastModifiedBy>
  <cp:lastPrinted>2016-11-08T08:53:29Z</cp:lastPrinted>
  <dcterms:created xsi:type="dcterms:W3CDTF">2016-10-07T07:24:19Z</dcterms:created>
  <dcterms:modified xsi:type="dcterms:W3CDTF">2016-12-07T13:13:59Z</dcterms:modified>
</cp:coreProperties>
</file>