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440" windowHeight="7815" tabRatio="660"/>
  </bookViews>
  <sheets>
    <sheet name="Київоблгаз" sheetId="11" r:id="rId1"/>
  </sheets>
  <definedNames>
    <definedName name="Print_Area" localSheetId="0">Київоблгаз!$A$1:$AC$51</definedName>
    <definedName name="_xlnm.Print_Area" localSheetId="0">Київоблгаз!$A$1:$AC$51</definedName>
  </definedNames>
  <calcPr calcId="145621"/>
</workbook>
</file>

<file path=xl/calcChain.xml><?xml version="1.0" encoding="utf-8"?>
<calcChain xmlns="http://schemas.openxmlformats.org/spreadsheetml/2006/main">
  <c r="S43" i="11" l="1"/>
  <c r="R43" i="11"/>
  <c r="P43" i="11"/>
  <c r="O43" i="11"/>
  <c r="W42" i="11"/>
  <c r="T42" i="11"/>
  <c r="Q42" i="11"/>
  <c r="W41" i="11"/>
  <c r="T41" i="11"/>
  <c r="Q41" i="11"/>
  <c r="W40" i="11"/>
  <c r="T40" i="11"/>
  <c r="Q40" i="11"/>
  <c r="W39" i="11"/>
  <c r="T39" i="11"/>
  <c r="Q39" i="11"/>
  <c r="T38" i="11"/>
  <c r="Q38" i="11"/>
  <c r="T37" i="11"/>
  <c r="Q37" i="11"/>
  <c r="W36" i="11"/>
  <c r="T36" i="11"/>
  <c r="Q36" i="11"/>
  <c r="W35" i="11"/>
  <c r="T35" i="11"/>
  <c r="Q35" i="11"/>
  <c r="W34" i="11"/>
  <c r="T34" i="11"/>
  <c r="Q34" i="11"/>
  <c r="W33" i="11"/>
  <c r="T33" i="11"/>
  <c r="Q33" i="11"/>
  <c r="W32" i="11"/>
  <c r="T32" i="11"/>
  <c r="Q32" i="11"/>
  <c r="T31" i="11"/>
  <c r="Q31" i="11"/>
  <c r="T30" i="11"/>
  <c r="Q30" i="11"/>
  <c r="W29" i="11"/>
  <c r="T29" i="11"/>
  <c r="Q29" i="11"/>
  <c r="W28" i="11"/>
  <c r="T28" i="11"/>
  <c r="Q28" i="11"/>
  <c r="W27" i="11"/>
  <c r="T27" i="11"/>
  <c r="Q27" i="11"/>
  <c r="W26" i="11"/>
  <c r="T26" i="11"/>
  <c r="Q26" i="11"/>
  <c r="W25" i="11"/>
  <c r="T25" i="11"/>
  <c r="Q25" i="11"/>
  <c r="T24" i="11"/>
  <c r="Q24" i="11"/>
  <c r="T23" i="11"/>
  <c r="Q23" i="11"/>
  <c r="W22" i="11"/>
  <c r="T22" i="11"/>
  <c r="Q22" i="11"/>
  <c r="W21" i="11"/>
  <c r="T21" i="11"/>
  <c r="Q21" i="11"/>
  <c r="W20" i="11"/>
  <c r="T20" i="11"/>
  <c r="Q20" i="11"/>
  <c r="W19" i="11"/>
  <c r="T19" i="11"/>
  <c r="Q19" i="11"/>
  <c r="W18" i="11"/>
  <c r="T18" i="11"/>
  <c r="Q18" i="11"/>
  <c r="T17" i="11"/>
  <c r="Q17" i="11"/>
  <c r="T16" i="11"/>
  <c r="Q16" i="11"/>
  <c r="W15" i="11"/>
  <c r="T15" i="11"/>
  <c r="Q15" i="11"/>
  <c r="W14" i="11"/>
  <c r="T14" i="11"/>
  <c r="Q14" i="11"/>
  <c r="W13" i="11"/>
  <c r="T13" i="11"/>
  <c r="Q13" i="11"/>
  <c r="W12" i="11"/>
  <c r="T12" i="11"/>
  <c r="Q12" i="11"/>
  <c r="Q43" i="11" l="1"/>
  <c r="T43" i="11"/>
</calcChain>
</file>

<file path=xl/sharedStrings.xml><?xml version="1.0" encoding="utf-8"?>
<sst xmlns="http://schemas.openxmlformats.org/spreadsheetml/2006/main" count="81" uniqueCount="58">
  <si>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</si>
  <si>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</si>
  <si>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</si>
  <si>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</si>
  <si>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</si>
  <si>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</si>
  <si>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</si>
  <si>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</si>
  <si>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</si>
  <si>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</si>
  <si>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</si>
  <si>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</si>
  <si>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</si>
  <si>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</si>
  <si>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</si>
  <si>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</si>
  <si>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</si>
  <si>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</si>
  <si>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</si>
  <si>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</si>
  <si>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</si>
  <si>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</si>
  <si>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</si>
  <si>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</si>
  <si>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</si>
  <si>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</si>
  <si>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</si>
  <si>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</si>
  <si>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</si>
  <si>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</si>
  <si>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</si>
  <si>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</si>
  <si>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</si>
  <si>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</si>
  <si>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</si>
  <si>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</si>
  <si>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</si>
  <si>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</si>
  <si>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</si>
  <si>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Свідоцтво № РХ-1274/13 від 07.06.13р. чинне до 06.06.18 р.</t>
  </si>
  <si>
    <t>Фізико-хімічні показники газу обчислені на основі компонентного складу, 
101,325 кПа</t>
  </si>
  <si>
    <t xml:space="preserve"> </t>
  </si>
  <si>
    <t>Начальник Золотоніського ЛВУМГ</t>
  </si>
  <si>
    <t>Начальник лабораторії Золотоніського промислового майданчика</t>
  </si>
  <si>
    <t>переданого  Золотоніським ЛВУМГ  та прийнятого  ПАТ "Київоблгаз" по ГРС   Ківшовата, Тетіїв, Миронівка, Ржищів, Ставище,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</si>
  <si>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</si>
  <si>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t xml:space="preserve"> Начальник служби АВ і ТМ Богуславського промислового майданчика</t>
  </si>
  <si>
    <r>
      <t xml:space="preserve">                                 Кагарлик, П</t>
    </r>
    <r>
      <rPr>
        <b/>
        <sz val="12"/>
        <color theme="1"/>
        <rFont val="Calibri"/>
        <family val="2"/>
        <charset val="204"/>
      </rPr>
      <t>'</t>
    </r>
    <r>
      <rPr>
        <b/>
        <sz val="12"/>
        <color theme="1"/>
        <rFont val="Times New Roman"/>
        <family val="1"/>
        <charset val="204"/>
      </rPr>
      <t>ятигори, Високе, Зеленьки, Тулинці, Вільховець, Росава, Стайки, Богуслав, Озірна.</t>
    </r>
  </si>
  <si>
    <t>НОГО ГАЗУ  № 09-8/11.2016</t>
  </si>
  <si>
    <t xml:space="preserve"> Золотоніське ЛВУМГ</t>
  </si>
  <si>
    <t xml:space="preserve">Золотоніського промислового майданчика </t>
  </si>
  <si>
    <t>РЯ 0127/13 від 04.11.2013р чинно до 04.11.2017р.</t>
  </si>
  <si>
    <t>Маршрут визначення фізико-хімічних показників газу №834</t>
  </si>
  <si>
    <t xml:space="preserve">                                                                                          Коваль В.М.                                                                   01.12.2016</t>
  </si>
  <si>
    <t xml:space="preserve">                                                                                                                        Самойленко О.В.                                                                                  01.12.2016</t>
  </si>
  <si>
    <t xml:space="preserve">                                                                                          Куліш Т.В.                                                                       01.12.2016</t>
  </si>
  <si>
    <t xml:space="preserve">                               по     газопроводу "Уренгой -Помари -Ужгород" за період з 01.11.2016р по 30.11.2016р.</t>
  </si>
  <si>
    <t xml:space="preserve">  Обсяг природного газу за місяць,  з урахуванням ВТВ, всього:      19507,827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</si>
</sst>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0"/>
    <numFmt numFmtId="165" formatCode="0.000"/>
    <numFmt numFmtId="166" formatCode="#.#"/>
    <numFmt numFmtId="167" formatCode="#0.0"/>
    <numFmt numFmtId="168" formatCode="0.0"/>
    <numFmt numFmtId="169" formatCode="_-* #,##0.000_р_._-;\-* #,##0.0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27" xfId="0" applyNumberFormat="1" applyFont="1" applyBorder="1" applyAlignment="1" applyProtection="1">
      <alignment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2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5" fontId="3" fillId="0" borderId="12" xfId="1" applyNumberFormat="1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 applyProtection="1">
      <alignment vertical="center"/>
      <protection locked="0"/>
    </xf>
    <xf numFmtId="0" fontId="13" fillId="0" borderId="38" xfId="0" applyFont="1" applyBorder="1" applyProtection="1"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169" fontId="3" fillId="0" borderId="25" xfId="1" applyNumberFormat="1" applyFont="1" applyBorder="1" applyAlignment="1" applyProtection="1">
      <alignment horizontal="center" vertical="center" wrapText="1"/>
      <protection locked="0"/>
    </xf>
    <xf numFmtId="169" fontId="1" fillId="0" borderId="25" xfId="1" applyNumberFormat="1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protection locked="0"/>
    </xf>
    <xf numFmtId="0" fontId="0" fillId="0" borderId="38" xfId="0" applyBorder="1" applyAlignment="1"/>
    <xf numFmtId="0" fontId="2" fillId="0" borderId="38" xfId="0" applyFont="1" applyBorder="1" applyAlignment="1" applyProtection="1">
      <protection locked="0"/>
    </xf>
    <xf numFmtId="0" fontId="2" fillId="0" borderId="38" xfId="0" applyFont="1" applyBorder="1" applyAlignment="1"/>
    <xf numFmtId="0" fontId="3" fillId="0" borderId="40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>
      <alignment horizontal="left" wrapText="1"/>
    </xf>
    <xf numFmtId="2" fontId="1" fillId="0" borderId="7" xfId="0" applyNumberFormat="1" applyFont="1" applyBorder="1" applyAlignment="1" applyProtection="1">
      <alignment horizontal="center" wrapText="1"/>
      <protection locked="0"/>
    </xf>
    <xf numFmtId="2" fontId="1" fillId="0" borderId="36" xfId="0" applyNumberFormat="1" applyFont="1" applyBorder="1" applyAlignment="1" applyProtection="1">
      <alignment horizontal="center" wrapText="1"/>
      <protection locked="0"/>
    </xf>
    <xf numFmtId="1" fontId="1" fillId="0" borderId="7" xfId="0" applyNumberFormat="1" applyFont="1" applyBorder="1" applyAlignment="1" applyProtection="1">
      <alignment horizontal="center" wrapText="1"/>
      <protection locked="0"/>
    </xf>
    <xf numFmtId="1" fontId="1" fillId="0" borderId="36" xfId="0" applyNumberFormat="1" applyFont="1" applyBorder="1" applyAlignment="1" applyProtection="1">
      <alignment horizontal="center" wrapText="1"/>
      <protection locked="0"/>
    </xf>
    <xf numFmtId="2" fontId="1" fillId="0" borderId="8" xfId="0" applyNumberFormat="1" applyFont="1" applyBorder="1" applyAlignment="1" applyProtection="1">
      <alignment horizontal="center" wrapText="1"/>
      <protection locked="0"/>
    </xf>
    <xf numFmtId="2" fontId="1" fillId="0" borderId="37" xfId="0" applyNumberFormat="1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right" vertical="center" wrapText="1"/>
      <protection locked="0"/>
    </xf>
    <xf numFmtId="0" fontId="1" fillId="0" borderId="33" xfId="0" applyFont="1" applyBorder="1" applyAlignment="1" applyProtection="1">
      <alignment horizontal="right" vertic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13" fillId="0" borderId="38" xfId="0" applyFont="1" applyBorder="1" applyAlignme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 applyProtection="1">
      <alignment horizontal="center" wrapText="1"/>
      <protection locked="0"/>
    </xf>
    <xf numFmtId="1" fontId="1" fillId="0" borderId="35" xfId="0" applyNumberFormat="1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0" xfId="0" applyFont="1" applyAlignment="1"/>
    <xf numFmtId="0" fontId="10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view="pageBreakPreview" topLeftCell="M18" zoomScaleNormal="100" zoomScaleSheetLayoutView="100" workbookViewId="0">
      <selection activeCell="U43" sqref="U43:AC43"/>
    </sheetView>
  </sheetViews>
  <sheetFormatPr defaultRowHeight="15" x14ac:dyDescent="0.25"/>
  <cols>
    <col min="1" max="1" width="3.42578125" style="1" customWidth="1"/>
    <col min="2" max="2" width="8.28515625" style="1" customWidth="1"/>
    <col min="3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1" width="12.85546875" style="1" customWidth="1"/>
    <col min="22" max="22" width="7.42578125" style="1" customWidth="1"/>
    <col min="23" max="23" width="8" style="1" customWidth="1"/>
    <col min="24" max="27" width="7.42578125" style="1" customWidth="1"/>
    <col min="28" max="28" width="6.5703125" style="1" customWidth="1"/>
    <col min="29" max="29" width="12.85546875" style="1" customWidth="1"/>
    <col min="30" max="16384" width="9.140625" style="1"/>
  </cols>
  <sheetData>
    <row r="1" spans="1:29" ht="15.75" x14ac:dyDescent="0.25">
      <c r="A1" s="35" t="s">
        <v>37</v>
      </c>
      <c r="B1" s="2"/>
      <c r="C1" s="2"/>
      <c r="D1" s="2"/>
      <c r="E1" s="2"/>
      <c r="F1" s="2"/>
      <c r="G1" s="2"/>
      <c r="H1" s="2"/>
      <c r="I1" s="2"/>
      <c r="K1" s="94" t="s">
        <v>41</v>
      </c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</row>
    <row r="2" spans="1:29" ht="15.75" x14ac:dyDescent="0.25">
      <c r="A2" s="35" t="s">
        <v>38</v>
      </c>
      <c r="B2" s="2"/>
      <c r="C2" s="6"/>
      <c r="D2" s="2"/>
      <c r="E2" s="2"/>
      <c r="F2" s="2"/>
      <c r="G2" s="2"/>
      <c r="H2" s="2"/>
      <c r="I2" s="2"/>
      <c r="J2" s="2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ht="16.5" customHeight="1" x14ac:dyDescent="0.25">
      <c r="A3" s="35" t="s">
        <v>49</v>
      </c>
      <c r="B3" s="2"/>
      <c r="C3" s="37"/>
      <c r="D3" s="2"/>
      <c r="E3" s="2"/>
      <c r="F3" s="2"/>
      <c r="G3" s="2"/>
      <c r="H3" s="2"/>
      <c r="I3" s="2"/>
      <c r="J3" s="2"/>
      <c r="K3" s="40"/>
      <c r="L3" s="40"/>
      <c r="M3" s="40"/>
      <c r="N3" s="40"/>
      <c r="O3" s="41" t="s">
        <v>4</v>
      </c>
      <c r="P3" s="40"/>
      <c r="Q3" s="40"/>
      <c r="R3" s="40"/>
      <c r="S3" s="40"/>
      <c r="T3" s="40"/>
      <c r="U3" s="40"/>
      <c r="V3" s="98" t="s">
        <v>48</v>
      </c>
      <c r="W3" s="96"/>
      <c r="X3" s="96"/>
      <c r="Y3" s="96"/>
      <c r="Z3" s="96"/>
      <c r="AA3" s="40"/>
      <c r="AB3" s="40"/>
      <c r="AC3" s="40"/>
    </row>
    <row r="4" spans="1:29" ht="15.75" x14ac:dyDescent="0.25">
      <c r="A4" s="36" t="s">
        <v>14</v>
      </c>
      <c r="B4" s="2"/>
      <c r="C4" s="2"/>
      <c r="D4" s="2"/>
      <c r="E4" s="2"/>
      <c r="F4" s="2"/>
      <c r="G4" s="2"/>
      <c r="H4" s="2"/>
      <c r="I4" s="2"/>
      <c r="K4" s="95" t="s">
        <v>44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29" ht="15.75" x14ac:dyDescent="0.25">
      <c r="A5" s="35" t="s">
        <v>50</v>
      </c>
      <c r="B5" s="2"/>
      <c r="C5" s="2"/>
      <c r="D5" s="2"/>
      <c r="E5" s="2"/>
      <c r="F5" s="2"/>
      <c r="G5" s="2"/>
      <c r="H5" s="2"/>
      <c r="I5" s="2"/>
      <c r="K5" s="97" t="s">
        <v>47</v>
      </c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</row>
    <row r="6" spans="1:29" ht="15.75" x14ac:dyDescent="0.25">
      <c r="A6" s="35" t="s">
        <v>39</v>
      </c>
      <c r="B6" s="2"/>
      <c r="C6" s="2" t="s">
        <v>51</v>
      </c>
      <c r="D6" s="2"/>
      <c r="E6" s="2"/>
      <c r="F6" s="2"/>
      <c r="G6" s="2"/>
      <c r="H6" s="2"/>
      <c r="I6" s="2"/>
      <c r="K6" s="98" t="s">
        <v>56</v>
      </c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ht="21.75" customHeight="1" thickBot="1" x14ac:dyDescent="0.3">
      <c r="M7" s="101" t="s">
        <v>52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99" t="s">
        <v>41</v>
      </c>
      <c r="Z7" s="100"/>
      <c r="AA7" s="100"/>
      <c r="AB7" s="100"/>
      <c r="AC7" s="100"/>
    </row>
    <row r="8" spans="1:29" ht="26.25" customHeight="1" thickBot="1" x14ac:dyDescent="0.3">
      <c r="A8" s="71" t="s">
        <v>0</v>
      </c>
      <c r="B8" s="75" t="s">
        <v>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75" t="s">
        <v>40</v>
      </c>
      <c r="O8" s="109"/>
      <c r="P8" s="109"/>
      <c r="Q8" s="109"/>
      <c r="R8" s="109"/>
      <c r="S8" s="109"/>
      <c r="T8" s="109"/>
      <c r="U8" s="109"/>
      <c r="V8" s="109"/>
      <c r="W8" s="110"/>
      <c r="X8" s="111" t="s">
        <v>18</v>
      </c>
      <c r="Y8" s="113" t="s">
        <v>2</v>
      </c>
      <c r="Z8" s="103" t="s">
        <v>11</v>
      </c>
      <c r="AA8" s="103" t="s">
        <v>12</v>
      </c>
      <c r="AB8" s="91" t="s">
        <v>13</v>
      </c>
      <c r="AC8" s="71" t="s">
        <v>45</v>
      </c>
    </row>
    <row r="9" spans="1:29" ht="16.5" customHeight="1" thickBot="1" x14ac:dyDescent="0.3">
      <c r="A9" s="72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106" t="s">
        <v>19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112"/>
      <c r="Y9" s="114"/>
      <c r="Z9" s="104"/>
      <c r="AA9" s="104"/>
      <c r="AB9" s="92"/>
      <c r="AC9" s="105"/>
    </row>
    <row r="10" spans="1:29" ht="15" customHeight="1" x14ac:dyDescent="0.25">
      <c r="A10" s="72"/>
      <c r="B10" s="81" t="s">
        <v>25</v>
      </c>
      <c r="C10" s="73" t="s">
        <v>26</v>
      </c>
      <c r="D10" s="73" t="s">
        <v>27</v>
      </c>
      <c r="E10" s="73" t="s">
        <v>32</v>
      </c>
      <c r="F10" s="73" t="s">
        <v>33</v>
      </c>
      <c r="G10" s="73" t="s">
        <v>30</v>
      </c>
      <c r="H10" s="73" t="s">
        <v>34</v>
      </c>
      <c r="I10" s="73" t="s">
        <v>31</v>
      </c>
      <c r="J10" s="73" t="s">
        <v>29</v>
      </c>
      <c r="K10" s="73" t="s">
        <v>28</v>
      </c>
      <c r="L10" s="73" t="s">
        <v>35</v>
      </c>
      <c r="M10" s="83" t="s">
        <v>36</v>
      </c>
      <c r="N10" s="107"/>
      <c r="O10" s="87" t="s">
        <v>23</v>
      </c>
      <c r="P10" s="89" t="s">
        <v>5</v>
      </c>
      <c r="Q10" s="91" t="s">
        <v>6</v>
      </c>
      <c r="R10" s="81" t="s">
        <v>24</v>
      </c>
      <c r="S10" s="73" t="s">
        <v>7</v>
      </c>
      <c r="T10" s="83" t="s">
        <v>8</v>
      </c>
      <c r="U10" s="85" t="s">
        <v>20</v>
      </c>
      <c r="V10" s="73" t="s">
        <v>9</v>
      </c>
      <c r="W10" s="83" t="s">
        <v>10</v>
      </c>
      <c r="X10" s="112"/>
      <c r="Y10" s="114"/>
      <c r="Z10" s="104"/>
      <c r="AA10" s="104"/>
      <c r="AB10" s="92"/>
      <c r="AC10" s="105"/>
    </row>
    <row r="11" spans="1:29" ht="92.25" customHeight="1" x14ac:dyDescent="0.25">
      <c r="A11" s="72"/>
      <c r="B11" s="82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84"/>
      <c r="N11" s="108"/>
      <c r="O11" s="88"/>
      <c r="P11" s="90"/>
      <c r="Q11" s="92"/>
      <c r="R11" s="82"/>
      <c r="S11" s="74"/>
      <c r="T11" s="84"/>
      <c r="U11" s="86"/>
      <c r="V11" s="74"/>
      <c r="W11" s="84"/>
      <c r="X11" s="112"/>
      <c r="Y11" s="114"/>
      <c r="Z11" s="104"/>
      <c r="AA11" s="104"/>
      <c r="AB11" s="92"/>
      <c r="AC11" s="105"/>
    </row>
    <row r="12" spans="1:29" ht="15.75" customHeight="1" x14ac:dyDescent="0.25">
      <c r="A12" s="19">
        <v>1</v>
      </c>
      <c r="B12" s="20">
        <v>95.929000000000002</v>
      </c>
      <c r="C12" s="20">
        <v>2.2639999999999998</v>
      </c>
      <c r="D12" s="20">
        <v>0.70199999999999996</v>
      </c>
      <c r="E12" s="20">
        <v>0.11</v>
      </c>
      <c r="F12" s="20">
        <v>0.109</v>
      </c>
      <c r="G12" s="20">
        <v>1E-3</v>
      </c>
      <c r="H12" s="20">
        <v>2.1000000000000001E-2</v>
      </c>
      <c r="I12" s="20">
        <v>1.4999999999999999E-2</v>
      </c>
      <c r="J12" s="20">
        <v>1.0999999999999999E-2</v>
      </c>
      <c r="K12" s="20">
        <v>1.0999999999999999E-2</v>
      </c>
      <c r="L12" s="20">
        <v>0.65900000000000003</v>
      </c>
      <c r="M12" s="20">
        <v>0.17</v>
      </c>
      <c r="N12" s="20">
        <v>0.7</v>
      </c>
      <c r="O12" s="21">
        <v>8196</v>
      </c>
      <c r="P12" s="22">
        <v>34.32</v>
      </c>
      <c r="Q12" s="23">
        <f>P12/3.6</f>
        <v>9.5333333333333332</v>
      </c>
      <c r="R12" s="21">
        <v>9089</v>
      </c>
      <c r="S12" s="22">
        <v>38.06</v>
      </c>
      <c r="T12" s="23">
        <f>S12/3.6</f>
        <v>10.572222222222223</v>
      </c>
      <c r="U12" s="24">
        <v>11922</v>
      </c>
      <c r="V12" s="22">
        <v>49.92</v>
      </c>
      <c r="W12" s="23">
        <f>V12/3.6</f>
        <v>13.866666666666667</v>
      </c>
      <c r="X12" s="30">
        <v>-21</v>
      </c>
      <c r="Y12" s="25"/>
      <c r="Z12" s="26"/>
      <c r="AA12" s="26"/>
      <c r="AB12" s="27"/>
      <c r="AC12" s="43">
        <v>651.79939999999999</v>
      </c>
    </row>
    <row r="13" spans="1:29" ht="15.75" customHeight="1" x14ac:dyDescent="0.25">
      <c r="A13" s="19">
        <v>2</v>
      </c>
      <c r="B13" s="20">
        <v>95.945999999999998</v>
      </c>
      <c r="C13" s="20">
        <v>2.2530000000000001</v>
      </c>
      <c r="D13" s="20">
        <v>0.69599999999999995</v>
      </c>
      <c r="E13" s="20">
        <v>0.11</v>
      </c>
      <c r="F13" s="20">
        <v>0.109</v>
      </c>
      <c r="G13" s="20">
        <v>2E-3</v>
      </c>
      <c r="H13" s="20">
        <v>2.1000000000000001E-2</v>
      </c>
      <c r="I13" s="20">
        <v>1.4999999999999999E-2</v>
      </c>
      <c r="J13" s="20">
        <v>1.0999999999999999E-2</v>
      </c>
      <c r="K13" s="20">
        <v>1.2E-2</v>
      </c>
      <c r="L13" s="20">
        <v>0.65700000000000003</v>
      </c>
      <c r="M13" s="20">
        <v>0.17100000000000001</v>
      </c>
      <c r="N13" s="20">
        <v>0.69989999999999997</v>
      </c>
      <c r="O13" s="21">
        <v>8195</v>
      </c>
      <c r="P13" s="21">
        <v>34.31</v>
      </c>
      <c r="Q13" s="23">
        <f t="shared" ref="Q13:Q42" si="0">P13/3.6</f>
        <v>9.5305555555555568</v>
      </c>
      <c r="R13" s="21">
        <v>9088</v>
      </c>
      <c r="S13" s="21">
        <v>38.049999999999997</v>
      </c>
      <c r="T13" s="23">
        <f t="shared" ref="T13:T42" si="1">S13/3.6</f>
        <v>10.569444444444443</v>
      </c>
      <c r="U13" s="21">
        <v>11922</v>
      </c>
      <c r="V13" s="22">
        <v>49.92</v>
      </c>
      <c r="W13" s="23">
        <f t="shared" ref="W13:W42" si="2">V13/3.6</f>
        <v>13.866666666666667</v>
      </c>
      <c r="X13" s="21"/>
      <c r="Y13" s="25"/>
      <c r="Z13" s="26"/>
      <c r="AA13" s="26"/>
      <c r="AB13" s="27"/>
      <c r="AC13" s="43">
        <v>654.22400000000005</v>
      </c>
    </row>
    <row r="14" spans="1:29" ht="15.75" customHeight="1" x14ac:dyDescent="0.25">
      <c r="A14" s="19">
        <v>3</v>
      </c>
      <c r="B14" s="20">
        <v>95.942999999999998</v>
      </c>
      <c r="C14" s="20">
        <v>2.258</v>
      </c>
      <c r="D14" s="20">
        <v>0.7</v>
      </c>
      <c r="E14" s="20">
        <v>0.11</v>
      </c>
      <c r="F14" s="20">
        <v>0.108</v>
      </c>
      <c r="G14" s="20">
        <v>2E-3</v>
      </c>
      <c r="H14" s="20">
        <v>2.1000000000000001E-2</v>
      </c>
      <c r="I14" s="20">
        <v>1.4999999999999999E-2</v>
      </c>
      <c r="J14" s="20">
        <v>1.0999999999999999E-2</v>
      </c>
      <c r="K14" s="20">
        <v>0.01</v>
      </c>
      <c r="L14" s="20">
        <v>0.65800000000000003</v>
      </c>
      <c r="M14" s="20">
        <v>0.16800000000000001</v>
      </c>
      <c r="N14" s="20">
        <v>0.69989999999999997</v>
      </c>
      <c r="O14" s="21">
        <v>8195</v>
      </c>
      <c r="P14" s="21">
        <v>34.31</v>
      </c>
      <c r="Q14" s="23">
        <f t="shared" si="0"/>
        <v>9.5305555555555568</v>
      </c>
      <c r="R14" s="21">
        <v>9088</v>
      </c>
      <c r="S14" s="21">
        <v>38.06</v>
      </c>
      <c r="T14" s="23">
        <f t="shared" si="1"/>
        <v>10.572222222222223</v>
      </c>
      <c r="U14" s="21">
        <v>11922</v>
      </c>
      <c r="V14" s="22">
        <v>49.92</v>
      </c>
      <c r="W14" s="23">
        <f t="shared" si="2"/>
        <v>13.866666666666667</v>
      </c>
      <c r="X14" s="21"/>
      <c r="Y14" s="25"/>
      <c r="Z14" s="26"/>
      <c r="AA14" s="26"/>
      <c r="AB14" s="27"/>
      <c r="AC14" s="43">
        <v>601.63649999999996</v>
      </c>
    </row>
    <row r="15" spans="1:29" ht="15.75" customHeight="1" x14ac:dyDescent="0.25">
      <c r="A15" s="19">
        <v>4</v>
      </c>
      <c r="B15" s="20">
        <v>95.986999999999995</v>
      </c>
      <c r="C15" s="20">
        <v>2.2240000000000002</v>
      </c>
      <c r="D15" s="20">
        <v>0.68700000000000006</v>
      </c>
      <c r="E15" s="20">
        <v>0.107</v>
      </c>
      <c r="F15" s="20">
        <v>0.106</v>
      </c>
      <c r="G15" s="20">
        <v>2E-3</v>
      </c>
      <c r="H15" s="20">
        <v>0.02</v>
      </c>
      <c r="I15" s="20">
        <v>1.4E-2</v>
      </c>
      <c r="J15" s="20">
        <v>1.0999999999999999E-2</v>
      </c>
      <c r="K15" s="20">
        <v>1.2999999999999999E-2</v>
      </c>
      <c r="L15" s="20">
        <v>0.66600000000000004</v>
      </c>
      <c r="M15" s="20">
        <v>0.16500000000000001</v>
      </c>
      <c r="N15" s="20">
        <v>0.69940000000000002</v>
      </c>
      <c r="O15" s="21">
        <v>8190</v>
      </c>
      <c r="P15" s="21">
        <v>34.29</v>
      </c>
      <c r="Q15" s="23">
        <f t="shared" si="0"/>
        <v>9.5250000000000004</v>
      </c>
      <c r="R15" s="21">
        <v>9082</v>
      </c>
      <c r="S15" s="21">
        <v>38.03</v>
      </c>
      <c r="T15" s="23">
        <f t="shared" si="1"/>
        <v>10.563888888888888</v>
      </c>
      <c r="U15" s="21">
        <v>11929</v>
      </c>
      <c r="V15" s="22">
        <v>49.91</v>
      </c>
      <c r="W15" s="23">
        <f t="shared" si="2"/>
        <v>13.863888888888887</v>
      </c>
      <c r="X15" s="21"/>
      <c r="Y15" s="25"/>
      <c r="Z15" s="26"/>
      <c r="AA15" s="26"/>
      <c r="AB15" s="27"/>
      <c r="AC15" s="43">
        <v>638.69150000000002</v>
      </c>
    </row>
    <row r="16" spans="1:29" ht="15.75" customHeight="1" x14ac:dyDescent="0.25">
      <c r="A16" s="19">
        <v>5</v>
      </c>
      <c r="B16" s="28"/>
      <c r="C16" s="20"/>
      <c r="D16" s="20"/>
      <c r="E16" s="20"/>
      <c r="F16" s="20"/>
      <c r="G16" s="20"/>
      <c r="H16" s="20"/>
      <c r="I16" s="20"/>
      <c r="J16" s="20" t="s">
        <v>41</v>
      </c>
      <c r="K16" s="20"/>
      <c r="L16" s="20"/>
      <c r="M16" s="20"/>
      <c r="N16" s="20" t="s">
        <v>41</v>
      </c>
      <c r="O16" s="21">
        <v>8190</v>
      </c>
      <c r="P16" s="21">
        <v>34.29</v>
      </c>
      <c r="Q16" s="23">
        <f t="shared" si="0"/>
        <v>9.5250000000000004</v>
      </c>
      <c r="R16" s="21">
        <v>9082</v>
      </c>
      <c r="S16" s="21">
        <v>38.03</v>
      </c>
      <c r="T16" s="23">
        <f t="shared" si="1"/>
        <v>10.563888888888888</v>
      </c>
      <c r="U16" s="21"/>
      <c r="V16" s="22"/>
      <c r="W16" s="23"/>
      <c r="X16" s="21"/>
      <c r="Y16" s="25"/>
      <c r="Z16" s="26"/>
      <c r="AA16" s="26"/>
      <c r="AB16" s="27"/>
      <c r="AC16" s="43">
        <v>639.51800000000003</v>
      </c>
    </row>
    <row r="17" spans="1:29" ht="15.75" customHeight="1" x14ac:dyDescent="0.25">
      <c r="A17" s="19">
        <v>6</v>
      </c>
      <c r="B17" s="2"/>
      <c r="C17" s="20"/>
      <c r="D17" s="20"/>
      <c r="E17" s="20"/>
      <c r="F17" s="20"/>
      <c r="G17" s="20"/>
      <c r="H17" s="20"/>
      <c r="I17" s="20"/>
      <c r="J17" s="20" t="s">
        <v>41</v>
      </c>
      <c r="K17" s="20"/>
      <c r="L17" s="20"/>
      <c r="M17" s="20"/>
      <c r="N17" s="20" t="s">
        <v>41</v>
      </c>
      <c r="O17" s="21">
        <v>8190</v>
      </c>
      <c r="P17" s="21">
        <v>34.29</v>
      </c>
      <c r="Q17" s="23">
        <f t="shared" si="0"/>
        <v>9.5250000000000004</v>
      </c>
      <c r="R17" s="21">
        <v>9082</v>
      </c>
      <c r="S17" s="21">
        <v>38.03</v>
      </c>
      <c r="T17" s="23">
        <f t="shared" si="1"/>
        <v>10.563888888888888</v>
      </c>
      <c r="U17" s="21"/>
      <c r="V17" s="22"/>
      <c r="W17" s="23"/>
      <c r="X17" s="21"/>
      <c r="Y17" s="25"/>
      <c r="Z17" s="26"/>
      <c r="AA17" s="26"/>
      <c r="AB17" s="27"/>
      <c r="AC17" s="43">
        <v>572.00940000000003</v>
      </c>
    </row>
    <row r="18" spans="1:29" ht="15.75" customHeight="1" x14ac:dyDescent="0.25">
      <c r="A18" s="19">
        <v>7</v>
      </c>
      <c r="B18" s="20">
        <v>95.947999999999993</v>
      </c>
      <c r="C18" s="20">
        <v>2.2570000000000001</v>
      </c>
      <c r="D18" s="20">
        <v>0.68899999999999995</v>
      </c>
      <c r="E18" s="20">
        <v>0.106</v>
      </c>
      <c r="F18" s="20">
        <v>0.10299999999999999</v>
      </c>
      <c r="G18" s="20">
        <v>1E-3</v>
      </c>
      <c r="H18" s="20">
        <v>1.9E-2</v>
      </c>
      <c r="I18" s="20">
        <v>1.4E-2</v>
      </c>
      <c r="J18" s="20">
        <v>0.01</v>
      </c>
      <c r="K18" s="20">
        <v>1.7999999999999999E-2</v>
      </c>
      <c r="L18" s="20">
        <v>0.66600000000000004</v>
      </c>
      <c r="M18" s="20">
        <v>0.17</v>
      </c>
      <c r="N18" s="20">
        <v>0.6996</v>
      </c>
      <c r="O18" s="21">
        <v>8190</v>
      </c>
      <c r="P18" s="21">
        <v>34.29</v>
      </c>
      <c r="Q18" s="23">
        <f t="shared" si="0"/>
        <v>9.5250000000000004</v>
      </c>
      <c r="R18" s="21">
        <v>9082</v>
      </c>
      <c r="S18" s="21">
        <v>38.03</v>
      </c>
      <c r="T18" s="23">
        <f t="shared" si="1"/>
        <v>10.563888888888888</v>
      </c>
      <c r="U18" s="21">
        <v>11916</v>
      </c>
      <c r="V18" s="22">
        <v>49.9</v>
      </c>
      <c r="W18" s="23">
        <f t="shared" si="2"/>
        <v>13.861111111111111</v>
      </c>
      <c r="X18" s="21">
        <v>-20.9</v>
      </c>
      <c r="Y18" s="25"/>
      <c r="Z18" s="26"/>
      <c r="AA18" s="26"/>
      <c r="AB18" s="29">
        <v>0</v>
      </c>
      <c r="AC18" s="43">
        <v>520.22820000000002</v>
      </c>
    </row>
    <row r="19" spans="1:29" ht="15.75" customHeight="1" x14ac:dyDescent="0.25">
      <c r="A19" s="19">
        <v>8</v>
      </c>
      <c r="B19" s="20">
        <v>95.968999999999994</v>
      </c>
      <c r="C19" s="20">
        <v>2.2370000000000001</v>
      </c>
      <c r="D19" s="20">
        <v>0.68400000000000005</v>
      </c>
      <c r="E19" s="20">
        <v>0.106</v>
      </c>
      <c r="F19" s="20">
        <v>0.104</v>
      </c>
      <c r="G19" s="20">
        <v>2E-3</v>
      </c>
      <c r="H19" s="20">
        <v>1.9E-2</v>
      </c>
      <c r="I19" s="20">
        <v>1.4E-2</v>
      </c>
      <c r="J19" s="20">
        <v>0.01</v>
      </c>
      <c r="K19" s="20">
        <v>1.9E-2</v>
      </c>
      <c r="L19" s="20">
        <v>0.67</v>
      </c>
      <c r="M19" s="20">
        <v>0.16900000000000001</v>
      </c>
      <c r="N19" s="20">
        <v>0.69950000000000001</v>
      </c>
      <c r="O19" s="21">
        <v>8188</v>
      </c>
      <c r="P19" s="21">
        <v>34.28</v>
      </c>
      <c r="Q19" s="23">
        <f t="shared" si="0"/>
        <v>9.5222222222222221</v>
      </c>
      <c r="R19" s="21">
        <v>9080</v>
      </c>
      <c r="S19" s="21">
        <v>38.020000000000003</v>
      </c>
      <c r="T19" s="23">
        <f t="shared" si="1"/>
        <v>10.561111111111112</v>
      </c>
      <c r="U19" s="21">
        <v>11915</v>
      </c>
      <c r="V19" s="22">
        <v>49.89</v>
      </c>
      <c r="W19" s="23">
        <f t="shared" si="2"/>
        <v>13.858333333333333</v>
      </c>
      <c r="X19" s="21"/>
      <c r="Y19" s="25"/>
      <c r="Z19" s="26"/>
      <c r="AA19" s="26"/>
      <c r="AB19" s="27"/>
      <c r="AC19" s="43">
        <v>521.75400000000002</v>
      </c>
    </row>
    <row r="20" spans="1:29" ht="15.75" customHeight="1" x14ac:dyDescent="0.25">
      <c r="A20" s="19">
        <v>9</v>
      </c>
      <c r="B20" s="20">
        <v>96.02</v>
      </c>
      <c r="C20" s="20">
        <v>2.2040000000000002</v>
      </c>
      <c r="D20" s="20">
        <v>0.67600000000000005</v>
      </c>
      <c r="E20" s="20">
        <v>0.105</v>
      </c>
      <c r="F20" s="20">
        <v>0.10299999999999999</v>
      </c>
      <c r="G20" s="20">
        <v>2E-3</v>
      </c>
      <c r="H20" s="20">
        <v>1.9E-2</v>
      </c>
      <c r="I20" s="20">
        <v>1.4E-2</v>
      </c>
      <c r="J20" s="20">
        <v>0.01</v>
      </c>
      <c r="K20" s="20">
        <v>1.4999999999999999E-2</v>
      </c>
      <c r="L20" s="20">
        <v>0.67100000000000004</v>
      </c>
      <c r="M20" s="20">
        <v>0.16400000000000001</v>
      </c>
      <c r="N20" s="20">
        <v>0.69910000000000005</v>
      </c>
      <c r="O20" s="21">
        <v>8185</v>
      </c>
      <c r="P20" s="21">
        <v>34.270000000000003</v>
      </c>
      <c r="Q20" s="23">
        <f t="shared" si="0"/>
        <v>9.5194444444444457</v>
      </c>
      <c r="R20" s="21">
        <v>9077</v>
      </c>
      <c r="S20" s="21">
        <v>38.01</v>
      </c>
      <c r="T20" s="23">
        <f t="shared" si="1"/>
        <v>10.558333333333332</v>
      </c>
      <c r="U20" s="21">
        <v>11914</v>
      </c>
      <c r="V20" s="22">
        <v>49.89</v>
      </c>
      <c r="W20" s="23">
        <f t="shared" si="2"/>
        <v>13.858333333333333</v>
      </c>
      <c r="X20" s="21"/>
      <c r="Y20" s="25"/>
      <c r="Z20" s="26"/>
      <c r="AA20" s="26"/>
      <c r="AB20" s="27"/>
      <c r="AC20" s="43">
        <v>547.63520000000005</v>
      </c>
    </row>
    <row r="21" spans="1:29" ht="15.75" customHeight="1" x14ac:dyDescent="0.25">
      <c r="A21" s="19">
        <v>10</v>
      </c>
      <c r="B21" s="20">
        <v>96.034000000000006</v>
      </c>
      <c r="C21" s="20">
        <v>2.19</v>
      </c>
      <c r="D21" s="20">
        <v>0.67400000000000004</v>
      </c>
      <c r="E21" s="20">
        <v>0.105</v>
      </c>
      <c r="F21" s="20">
        <v>0.10299999999999999</v>
      </c>
      <c r="G21" s="20">
        <v>2E-3</v>
      </c>
      <c r="H21" s="20">
        <v>1.9E-2</v>
      </c>
      <c r="I21" s="20">
        <v>1.4E-2</v>
      </c>
      <c r="J21" s="20">
        <v>0.01</v>
      </c>
      <c r="K21" s="20">
        <v>1.6E-2</v>
      </c>
      <c r="L21" s="20">
        <v>0.67300000000000004</v>
      </c>
      <c r="M21" s="20">
        <v>0.16300000000000001</v>
      </c>
      <c r="N21" s="20">
        <v>0.69889999999999997</v>
      </c>
      <c r="O21" s="21">
        <v>8184</v>
      </c>
      <c r="P21" s="21">
        <v>34.26</v>
      </c>
      <c r="Q21" s="23">
        <f t="shared" si="0"/>
        <v>9.5166666666666657</v>
      </c>
      <c r="R21" s="21">
        <v>9075</v>
      </c>
      <c r="S21" s="22">
        <v>38</v>
      </c>
      <c r="T21" s="23">
        <f t="shared" si="1"/>
        <v>10.555555555555555</v>
      </c>
      <c r="U21" s="21">
        <v>11914</v>
      </c>
      <c r="V21" s="22">
        <v>49.89</v>
      </c>
      <c r="W21" s="23">
        <f t="shared" si="2"/>
        <v>13.858333333333333</v>
      </c>
      <c r="X21" s="21"/>
      <c r="Y21" s="25"/>
      <c r="Z21" s="26"/>
      <c r="AA21" s="26"/>
      <c r="AB21" s="27"/>
      <c r="AC21" s="43">
        <v>589.21979999999996</v>
      </c>
    </row>
    <row r="22" spans="1:29" ht="15.75" customHeight="1" x14ac:dyDescent="0.25">
      <c r="A22" s="19">
        <v>11</v>
      </c>
      <c r="B22" s="20">
        <v>96.02</v>
      </c>
      <c r="C22" s="20">
        <v>2.1989999999999998</v>
      </c>
      <c r="D22" s="20">
        <v>0.67700000000000005</v>
      </c>
      <c r="E22" s="20">
        <v>0.105</v>
      </c>
      <c r="F22" s="20">
        <v>0.10299999999999999</v>
      </c>
      <c r="G22" s="20">
        <v>2E-3</v>
      </c>
      <c r="H22" s="20">
        <v>1.9E-2</v>
      </c>
      <c r="I22" s="20">
        <v>1.4E-2</v>
      </c>
      <c r="J22" s="20">
        <v>0.01</v>
      </c>
      <c r="K22" s="20">
        <v>1.6E-2</v>
      </c>
      <c r="L22" s="20">
        <v>0.67300000000000004</v>
      </c>
      <c r="M22" s="20">
        <v>0.16300000000000001</v>
      </c>
      <c r="N22" s="20">
        <v>0.69899999999999995</v>
      </c>
      <c r="O22" s="21">
        <v>8185</v>
      </c>
      <c r="P22" s="21">
        <v>34.270000000000003</v>
      </c>
      <c r="Q22" s="23">
        <f t="shared" si="0"/>
        <v>9.5194444444444457</v>
      </c>
      <c r="R22" s="21">
        <v>9077</v>
      </c>
      <c r="S22" s="21">
        <v>38.01</v>
      </c>
      <c r="T22" s="23">
        <f t="shared" si="1"/>
        <v>10.558333333333332</v>
      </c>
      <c r="U22" s="21">
        <v>11915</v>
      </c>
      <c r="V22" s="22">
        <v>49.89</v>
      </c>
      <c r="W22" s="23">
        <f t="shared" si="2"/>
        <v>13.858333333333333</v>
      </c>
      <c r="X22" s="21"/>
      <c r="Y22" s="25"/>
      <c r="Z22" s="26"/>
      <c r="AA22" s="26"/>
      <c r="AB22" s="27"/>
      <c r="AC22" s="43">
        <v>604.38699999999994</v>
      </c>
    </row>
    <row r="23" spans="1:29" ht="15.75" customHeight="1" x14ac:dyDescent="0.25">
      <c r="A23" s="19">
        <v>12</v>
      </c>
      <c r="B23" s="20"/>
      <c r="C23" s="20"/>
      <c r="D23" s="20"/>
      <c r="E23" s="20"/>
      <c r="F23" s="20"/>
      <c r="G23" s="20" t="s">
        <v>41</v>
      </c>
      <c r="H23" s="20"/>
      <c r="I23" s="20"/>
      <c r="J23" s="20"/>
      <c r="K23" s="20"/>
      <c r="L23" s="20"/>
      <c r="M23" s="20"/>
      <c r="N23" s="20" t="s">
        <v>41</v>
      </c>
      <c r="O23" s="21">
        <v>8185</v>
      </c>
      <c r="P23" s="21">
        <v>34.270000000000003</v>
      </c>
      <c r="Q23" s="23">
        <f t="shared" si="0"/>
        <v>9.5194444444444457</v>
      </c>
      <c r="R23" s="21">
        <v>9077</v>
      </c>
      <c r="S23" s="21">
        <v>38.01</v>
      </c>
      <c r="T23" s="23">
        <f t="shared" si="1"/>
        <v>10.558333333333332</v>
      </c>
      <c r="U23" s="21"/>
      <c r="V23" s="22"/>
      <c r="W23" s="23"/>
      <c r="X23" s="21"/>
      <c r="Y23" s="25"/>
      <c r="Z23" s="26"/>
      <c r="AA23" s="26"/>
      <c r="AB23" s="27"/>
      <c r="AC23" s="43">
        <v>610.43700000000001</v>
      </c>
    </row>
    <row r="24" spans="1:29" ht="15.75" customHeight="1" x14ac:dyDescent="0.25">
      <c r="A24" s="19">
        <v>13</v>
      </c>
      <c r="B24" s="20"/>
      <c r="C24" s="20"/>
      <c r="D24" s="20"/>
      <c r="E24" s="20"/>
      <c r="F24" s="20"/>
      <c r="G24" s="20" t="s">
        <v>41</v>
      </c>
      <c r="H24" s="20"/>
      <c r="I24" s="20"/>
      <c r="J24" s="20"/>
      <c r="K24" s="20"/>
      <c r="L24" s="20"/>
      <c r="M24" s="20"/>
      <c r="N24" s="20" t="s">
        <v>41</v>
      </c>
      <c r="O24" s="21">
        <v>8185</v>
      </c>
      <c r="P24" s="21">
        <v>34.270000000000003</v>
      </c>
      <c r="Q24" s="23">
        <f t="shared" si="0"/>
        <v>9.5194444444444457</v>
      </c>
      <c r="R24" s="21">
        <v>9077</v>
      </c>
      <c r="S24" s="21">
        <v>38.01</v>
      </c>
      <c r="T24" s="23">
        <f t="shared" si="1"/>
        <v>10.558333333333332</v>
      </c>
      <c r="U24" s="21"/>
      <c r="V24" s="22"/>
      <c r="W24" s="23"/>
      <c r="X24" s="21"/>
      <c r="Y24" s="25"/>
      <c r="Z24" s="26"/>
      <c r="AA24" s="26"/>
      <c r="AB24" s="27"/>
      <c r="AC24" s="43">
        <v>650.78949999999998</v>
      </c>
    </row>
    <row r="25" spans="1:29" ht="15.75" customHeight="1" x14ac:dyDescent="0.25">
      <c r="A25" s="19">
        <v>14</v>
      </c>
      <c r="B25" s="20">
        <v>96.001000000000005</v>
      </c>
      <c r="C25" s="20">
        <v>2.2050000000000001</v>
      </c>
      <c r="D25" s="20">
        <v>0.68500000000000005</v>
      </c>
      <c r="E25" s="20">
        <v>0.109</v>
      </c>
      <c r="F25" s="20">
        <v>0.107</v>
      </c>
      <c r="G25" s="20">
        <v>2E-3</v>
      </c>
      <c r="H25" s="20">
        <v>2.1000000000000001E-2</v>
      </c>
      <c r="I25" s="20">
        <v>1.4999999999999999E-2</v>
      </c>
      <c r="J25" s="20">
        <v>0.01</v>
      </c>
      <c r="K25" s="20">
        <v>2.3E-2</v>
      </c>
      <c r="L25" s="20">
        <v>0.66100000000000003</v>
      </c>
      <c r="M25" s="20">
        <v>0.16300000000000001</v>
      </c>
      <c r="N25" s="20">
        <v>0.69940000000000002</v>
      </c>
      <c r="O25" s="21">
        <v>8189</v>
      </c>
      <c r="P25" s="21">
        <v>34.29</v>
      </c>
      <c r="Q25" s="23">
        <f t="shared" si="0"/>
        <v>9.5250000000000004</v>
      </c>
      <c r="R25" s="21">
        <v>9081</v>
      </c>
      <c r="S25" s="21">
        <v>38.03</v>
      </c>
      <c r="T25" s="23">
        <f t="shared" si="1"/>
        <v>10.563888888888888</v>
      </c>
      <c r="U25" s="21">
        <v>11917</v>
      </c>
      <c r="V25" s="22">
        <v>49.9</v>
      </c>
      <c r="W25" s="23">
        <f t="shared" si="2"/>
        <v>13.861111111111111</v>
      </c>
      <c r="X25" s="30">
        <v>-22</v>
      </c>
      <c r="Y25" s="25"/>
      <c r="Z25" s="26"/>
      <c r="AA25" s="26"/>
      <c r="AB25" s="27"/>
      <c r="AC25" s="43">
        <v>687.84979999999996</v>
      </c>
    </row>
    <row r="26" spans="1:29" ht="15.75" customHeight="1" x14ac:dyDescent="0.25">
      <c r="A26" s="19">
        <v>15</v>
      </c>
      <c r="B26" s="20">
        <v>96.042000000000002</v>
      </c>
      <c r="C26" s="20">
        <v>2.1789999999999998</v>
      </c>
      <c r="D26" s="20">
        <v>0.67500000000000004</v>
      </c>
      <c r="E26" s="20">
        <v>0.108</v>
      </c>
      <c r="F26" s="20">
        <v>0.106</v>
      </c>
      <c r="G26" s="20">
        <v>1E-3</v>
      </c>
      <c r="H26" s="20">
        <v>0.02</v>
      </c>
      <c r="I26" s="20">
        <v>1.4999999999999999E-2</v>
      </c>
      <c r="J26" s="20">
        <v>0.01</v>
      </c>
      <c r="K26" s="20">
        <v>1.7999999999999999E-2</v>
      </c>
      <c r="L26" s="20">
        <v>0.66700000000000004</v>
      </c>
      <c r="M26" s="20">
        <v>0.16</v>
      </c>
      <c r="N26" s="20">
        <v>0.69899999999999995</v>
      </c>
      <c r="O26" s="21">
        <v>8186</v>
      </c>
      <c r="P26" s="21">
        <v>34.270000000000003</v>
      </c>
      <c r="Q26" s="23">
        <f t="shared" si="0"/>
        <v>9.5194444444444457</v>
      </c>
      <c r="R26" s="21">
        <v>9078</v>
      </c>
      <c r="S26" s="21">
        <v>38.01</v>
      </c>
      <c r="T26" s="23">
        <f t="shared" si="1"/>
        <v>10.558333333333332</v>
      </c>
      <c r="U26" s="21">
        <v>11916</v>
      </c>
      <c r="V26" s="22">
        <v>49.89</v>
      </c>
      <c r="W26" s="23">
        <f t="shared" si="2"/>
        <v>13.858333333333333</v>
      </c>
      <c r="X26" s="21"/>
      <c r="Y26" s="25"/>
      <c r="Z26" s="26"/>
      <c r="AA26" s="26"/>
      <c r="AB26" s="27"/>
      <c r="AC26" s="43">
        <v>726.10199999999998</v>
      </c>
    </row>
    <row r="27" spans="1:29" ht="15.75" customHeight="1" x14ac:dyDescent="0.25">
      <c r="A27" s="19">
        <v>16</v>
      </c>
      <c r="B27" s="20">
        <v>96.034999999999997</v>
      </c>
      <c r="C27" s="20">
        <v>2.1789999999999998</v>
      </c>
      <c r="D27" s="20">
        <v>0.68</v>
      </c>
      <c r="E27" s="20">
        <v>0.108</v>
      </c>
      <c r="F27" s="20">
        <v>0.107</v>
      </c>
      <c r="G27" s="20">
        <v>2E-3</v>
      </c>
      <c r="H27" s="20">
        <v>0.02</v>
      </c>
      <c r="I27" s="20">
        <v>1.4999999999999999E-2</v>
      </c>
      <c r="J27" s="20">
        <v>0.01</v>
      </c>
      <c r="K27" s="20">
        <v>1.7000000000000001E-2</v>
      </c>
      <c r="L27" s="20">
        <v>0.67</v>
      </c>
      <c r="M27" s="20">
        <v>0.158</v>
      </c>
      <c r="N27" s="20">
        <v>0.69910000000000005</v>
      </c>
      <c r="O27" s="21">
        <v>8187</v>
      </c>
      <c r="P27" s="21">
        <v>34.28</v>
      </c>
      <c r="Q27" s="23">
        <f t="shared" si="0"/>
        <v>9.5222222222222221</v>
      </c>
      <c r="R27" s="21">
        <v>9079</v>
      </c>
      <c r="S27" s="21">
        <v>38.020000000000003</v>
      </c>
      <c r="T27" s="23">
        <f t="shared" si="1"/>
        <v>10.561111111111112</v>
      </c>
      <c r="U27" s="21">
        <v>11916</v>
      </c>
      <c r="V27" s="22">
        <v>49.9</v>
      </c>
      <c r="W27" s="23">
        <f t="shared" si="2"/>
        <v>13.861111111111111</v>
      </c>
      <c r="X27" s="21"/>
      <c r="Y27" s="25"/>
      <c r="Z27" s="26"/>
      <c r="AA27" s="26"/>
      <c r="AB27" s="27"/>
      <c r="AC27" s="43">
        <v>715.15210000000002</v>
      </c>
    </row>
    <row r="28" spans="1:29" ht="15.75" customHeight="1" x14ac:dyDescent="0.25">
      <c r="A28" s="19">
        <v>17</v>
      </c>
      <c r="B28" s="20">
        <v>96.085999999999999</v>
      </c>
      <c r="C28" s="20">
        <v>2.145</v>
      </c>
      <c r="D28" s="20">
        <v>0.66700000000000004</v>
      </c>
      <c r="E28" s="20">
        <v>0.106</v>
      </c>
      <c r="F28" s="20">
        <v>0.104</v>
      </c>
      <c r="G28" s="20">
        <v>2E-3</v>
      </c>
      <c r="H28" s="20">
        <v>0.02</v>
      </c>
      <c r="I28" s="20">
        <v>1.4999999999999999E-2</v>
      </c>
      <c r="J28" s="20">
        <v>0.01</v>
      </c>
      <c r="K28" s="20">
        <v>1.7999999999999999E-2</v>
      </c>
      <c r="L28" s="20">
        <v>0.67200000000000004</v>
      </c>
      <c r="M28" s="20">
        <v>0.157</v>
      </c>
      <c r="N28" s="20">
        <v>0.6986</v>
      </c>
      <c r="O28" s="21">
        <v>8181</v>
      </c>
      <c r="P28" s="21">
        <v>34.25</v>
      </c>
      <c r="Q28" s="23">
        <f t="shared" si="0"/>
        <v>9.5138888888888893</v>
      </c>
      <c r="R28" s="21">
        <v>9073</v>
      </c>
      <c r="S28" s="21">
        <v>37.99</v>
      </c>
      <c r="T28" s="23">
        <f t="shared" si="1"/>
        <v>10.552777777777779</v>
      </c>
      <c r="U28" s="21">
        <v>11913</v>
      </c>
      <c r="V28" s="22">
        <v>49.88</v>
      </c>
      <c r="W28" s="23">
        <f t="shared" si="2"/>
        <v>13.855555555555556</v>
      </c>
      <c r="X28" s="21"/>
      <c r="Y28" s="25"/>
      <c r="Z28" s="26"/>
      <c r="AA28" s="26"/>
      <c r="AB28" s="27"/>
      <c r="AC28" s="43">
        <v>703.63229999999999</v>
      </c>
    </row>
    <row r="29" spans="1:29" ht="15.75" customHeight="1" x14ac:dyDescent="0.25">
      <c r="A29" s="19">
        <v>18</v>
      </c>
      <c r="B29" s="20">
        <v>96.087000000000003</v>
      </c>
      <c r="C29" s="20">
        <v>2.1469999999999998</v>
      </c>
      <c r="D29" s="20">
        <v>0.66800000000000004</v>
      </c>
      <c r="E29" s="20">
        <v>0.106</v>
      </c>
      <c r="F29" s="20">
        <v>0.105</v>
      </c>
      <c r="G29" s="20">
        <v>2E-3</v>
      </c>
      <c r="H29" s="20">
        <v>0.02</v>
      </c>
      <c r="I29" s="20">
        <v>1.4999999999999999E-2</v>
      </c>
      <c r="J29" s="20">
        <v>1.0999999999999999E-2</v>
      </c>
      <c r="K29" s="20">
        <v>1.7999999999999999E-2</v>
      </c>
      <c r="L29" s="20">
        <v>0.66500000000000004</v>
      </c>
      <c r="M29" s="20">
        <v>0.158</v>
      </c>
      <c r="N29" s="20">
        <v>0.69869999999999999</v>
      </c>
      <c r="O29" s="21">
        <v>8183</v>
      </c>
      <c r="P29" s="21">
        <v>34.26</v>
      </c>
      <c r="Q29" s="23">
        <f t="shared" si="0"/>
        <v>9.5166666666666657</v>
      </c>
      <c r="R29" s="21">
        <v>9074</v>
      </c>
      <c r="S29" s="22">
        <v>38</v>
      </c>
      <c r="T29" s="23">
        <f t="shared" si="1"/>
        <v>10.555555555555555</v>
      </c>
      <c r="U29" s="21">
        <v>11915</v>
      </c>
      <c r="V29" s="22">
        <v>49.89</v>
      </c>
      <c r="W29" s="23">
        <f t="shared" si="2"/>
        <v>13.858333333333333</v>
      </c>
      <c r="X29" s="21"/>
      <c r="Y29" s="25"/>
      <c r="Z29" s="26"/>
      <c r="AA29" s="26"/>
      <c r="AB29" s="27"/>
      <c r="AC29" s="43">
        <v>655.03110000000004</v>
      </c>
    </row>
    <row r="30" spans="1:29" ht="15.75" customHeight="1" x14ac:dyDescent="0.25">
      <c r="A30" s="19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 t="s">
        <v>41</v>
      </c>
      <c r="O30" s="21">
        <v>8183</v>
      </c>
      <c r="P30" s="21">
        <v>34.26</v>
      </c>
      <c r="Q30" s="23">
        <f t="shared" si="0"/>
        <v>9.5166666666666657</v>
      </c>
      <c r="R30" s="21">
        <v>9074</v>
      </c>
      <c r="S30" s="22">
        <v>38</v>
      </c>
      <c r="T30" s="23">
        <f t="shared" si="1"/>
        <v>10.555555555555555</v>
      </c>
      <c r="U30" s="21"/>
      <c r="V30" s="22"/>
      <c r="W30" s="23"/>
      <c r="X30" s="21"/>
      <c r="Y30" s="25"/>
      <c r="Z30" s="26"/>
      <c r="AA30" s="26"/>
      <c r="AB30" s="27"/>
      <c r="AC30" s="43">
        <v>619.88570000000004</v>
      </c>
    </row>
    <row r="31" spans="1:29" ht="15.75" customHeight="1" x14ac:dyDescent="0.25">
      <c r="A31" s="19">
        <v>20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 t="s">
        <v>41</v>
      </c>
      <c r="O31" s="21">
        <v>8183</v>
      </c>
      <c r="P31" s="21">
        <v>34.26</v>
      </c>
      <c r="Q31" s="23">
        <f t="shared" si="0"/>
        <v>9.5166666666666657</v>
      </c>
      <c r="R31" s="21">
        <v>9074</v>
      </c>
      <c r="S31" s="22">
        <v>38</v>
      </c>
      <c r="T31" s="23">
        <f t="shared" si="1"/>
        <v>10.555555555555555</v>
      </c>
      <c r="U31" s="21"/>
      <c r="V31" s="22"/>
      <c r="W31" s="23"/>
      <c r="X31" s="21"/>
      <c r="Y31" s="25"/>
      <c r="Z31" s="26"/>
      <c r="AA31" s="26"/>
      <c r="AB31" s="27"/>
      <c r="AC31" s="43">
        <v>633.35929999999996</v>
      </c>
    </row>
    <row r="32" spans="1:29" ht="15.75" customHeight="1" x14ac:dyDescent="0.25">
      <c r="A32" s="19">
        <v>21</v>
      </c>
      <c r="B32" s="20">
        <v>96.096000000000004</v>
      </c>
      <c r="C32" s="20">
        <v>2.1419999999999999</v>
      </c>
      <c r="D32" s="20">
        <v>0.66400000000000003</v>
      </c>
      <c r="E32" s="20">
        <v>0.106</v>
      </c>
      <c r="F32" s="20">
        <v>0.105</v>
      </c>
      <c r="G32" s="20">
        <v>2E-3</v>
      </c>
      <c r="H32" s="20">
        <v>0.02</v>
      </c>
      <c r="I32" s="20">
        <v>1.4999999999999999E-2</v>
      </c>
      <c r="J32" s="20">
        <v>0.01</v>
      </c>
      <c r="K32" s="20">
        <v>1.7999999999999999E-2</v>
      </c>
      <c r="L32" s="20">
        <v>0.66700000000000004</v>
      </c>
      <c r="M32" s="20">
        <v>0.157</v>
      </c>
      <c r="N32" s="20">
        <v>0.6986</v>
      </c>
      <c r="O32" s="21">
        <v>8181</v>
      </c>
      <c r="P32" s="21">
        <v>34.25</v>
      </c>
      <c r="Q32" s="23">
        <f t="shared" si="0"/>
        <v>9.5138888888888893</v>
      </c>
      <c r="R32" s="21">
        <v>9073</v>
      </c>
      <c r="S32" s="21">
        <v>37.99</v>
      </c>
      <c r="T32" s="23">
        <f t="shared" si="1"/>
        <v>10.552777777777779</v>
      </c>
      <c r="U32" s="21">
        <v>11914</v>
      </c>
      <c r="V32" s="22">
        <v>49.89</v>
      </c>
      <c r="W32" s="23">
        <f t="shared" si="2"/>
        <v>13.858333333333333</v>
      </c>
      <c r="X32" s="21">
        <v>-20.6</v>
      </c>
      <c r="Y32" s="25"/>
      <c r="Z32" s="26"/>
      <c r="AA32" s="26"/>
      <c r="AB32" s="27"/>
      <c r="AC32" s="43">
        <v>696.96550000000002</v>
      </c>
    </row>
    <row r="33" spans="1:32" ht="15.75" customHeight="1" x14ac:dyDescent="0.25">
      <c r="A33" s="19">
        <v>22</v>
      </c>
      <c r="B33" s="20">
        <v>96.010999999999996</v>
      </c>
      <c r="C33" s="20">
        <v>2.1920000000000002</v>
      </c>
      <c r="D33" s="20">
        <v>0.68300000000000005</v>
      </c>
      <c r="E33" s="20">
        <v>0.11</v>
      </c>
      <c r="F33" s="20">
        <v>0.108</v>
      </c>
      <c r="G33" s="20">
        <v>1E-3</v>
      </c>
      <c r="H33" s="20">
        <v>2.1000000000000001E-2</v>
      </c>
      <c r="I33" s="20">
        <v>1.4999999999999999E-2</v>
      </c>
      <c r="J33" s="20">
        <v>1.0999999999999999E-2</v>
      </c>
      <c r="K33" s="20">
        <v>1.9E-2</v>
      </c>
      <c r="L33" s="20">
        <v>0.66600000000000004</v>
      </c>
      <c r="M33" s="20">
        <v>0.16400000000000001</v>
      </c>
      <c r="N33" s="20">
        <v>0.69940000000000002</v>
      </c>
      <c r="O33" s="21">
        <v>8188</v>
      </c>
      <c r="P33" s="21">
        <v>34.28</v>
      </c>
      <c r="Q33" s="23">
        <f t="shared" si="0"/>
        <v>9.5222222222222221</v>
      </c>
      <c r="R33" s="21">
        <v>9080</v>
      </c>
      <c r="S33" s="21">
        <v>38.020000000000003</v>
      </c>
      <c r="T33" s="23">
        <f t="shared" si="1"/>
        <v>10.561111111111112</v>
      </c>
      <c r="U33" s="21">
        <v>11917</v>
      </c>
      <c r="V33" s="22">
        <v>49.9</v>
      </c>
      <c r="W33" s="23">
        <f t="shared" si="2"/>
        <v>13.861111111111111</v>
      </c>
      <c r="X33" s="21"/>
      <c r="Y33" s="25"/>
      <c r="Z33" s="26"/>
      <c r="AA33" s="26"/>
      <c r="AB33" s="27"/>
      <c r="AC33" s="43">
        <v>722.23289999999997</v>
      </c>
    </row>
    <row r="34" spans="1:32" ht="15.75" customHeight="1" x14ac:dyDescent="0.25">
      <c r="A34" s="19">
        <v>23</v>
      </c>
      <c r="B34" s="20">
        <v>96.102999999999994</v>
      </c>
      <c r="C34" s="20">
        <v>2.1360000000000001</v>
      </c>
      <c r="D34" s="20">
        <v>0.66</v>
      </c>
      <c r="E34" s="20">
        <v>0.105</v>
      </c>
      <c r="F34" s="20">
        <v>0.10299999999999999</v>
      </c>
      <c r="G34" s="20">
        <v>2E-3</v>
      </c>
      <c r="H34" s="20">
        <v>0.02</v>
      </c>
      <c r="I34" s="20">
        <v>1.4E-2</v>
      </c>
      <c r="J34" s="20">
        <v>0.01</v>
      </c>
      <c r="K34" s="20">
        <v>1.7999999999999999E-2</v>
      </c>
      <c r="L34" s="20">
        <v>0.66700000000000004</v>
      </c>
      <c r="M34" s="20">
        <v>0.16300000000000001</v>
      </c>
      <c r="N34" s="20">
        <v>0.69850000000000001</v>
      </c>
      <c r="O34" s="21">
        <v>8179</v>
      </c>
      <c r="P34" s="21">
        <v>34.25</v>
      </c>
      <c r="Q34" s="23">
        <f t="shared" si="0"/>
        <v>9.5138888888888893</v>
      </c>
      <c r="R34" s="21">
        <v>9071</v>
      </c>
      <c r="S34" s="21">
        <v>37.979999999999997</v>
      </c>
      <c r="T34" s="23">
        <f t="shared" si="1"/>
        <v>10.549999999999999</v>
      </c>
      <c r="U34" s="21">
        <v>11911</v>
      </c>
      <c r="V34" s="22">
        <v>49.88</v>
      </c>
      <c r="W34" s="23">
        <f t="shared" si="2"/>
        <v>13.855555555555556</v>
      </c>
      <c r="X34" s="21"/>
      <c r="Y34" s="25"/>
      <c r="Z34" s="26"/>
      <c r="AA34" s="26"/>
      <c r="AB34" s="27"/>
      <c r="AC34" s="43">
        <v>710.42380000000003</v>
      </c>
    </row>
    <row r="35" spans="1:32" ht="15.75" customHeight="1" x14ac:dyDescent="0.25">
      <c r="A35" s="19">
        <v>24</v>
      </c>
      <c r="B35" s="20">
        <v>96.183999999999997</v>
      </c>
      <c r="C35" s="20">
        <v>2.081</v>
      </c>
      <c r="D35" s="20">
        <v>0.63900000000000001</v>
      </c>
      <c r="E35" s="20">
        <v>0.10199999999999999</v>
      </c>
      <c r="F35" s="20">
        <v>0.1</v>
      </c>
      <c r="G35" s="20">
        <v>1E-3</v>
      </c>
      <c r="H35" s="20">
        <v>1.9E-2</v>
      </c>
      <c r="I35" s="20">
        <v>1.4E-2</v>
      </c>
      <c r="J35" s="20">
        <v>0.01</v>
      </c>
      <c r="K35" s="20">
        <v>0.02</v>
      </c>
      <c r="L35" s="20">
        <v>0.67400000000000004</v>
      </c>
      <c r="M35" s="20">
        <v>0.156</v>
      </c>
      <c r="N35" s="20">
        <v>0.69779999999999998</v>
      </c>
      <c r="O35" s="21">
        <v>8172</v>
      </c>
      <c r="P35" s="21">
        <v>34.21</v>
      </c>
      <c r="Q35" s="23">
        <f t="shared" si="0"/>
        <v>9.5027777777777782</v>
      </c>
      <c r="R35" s="21">
        <v>9063</v>
      </c>
      <c r="S35" s="21">
        <v>37.950000000000003</v>
      </c>
      <c r="T35" s="23">
        <f t="shared" si="1"/>
        <v>10.541666666666668</v>
      </c>
      <c r="U35" s="21">
        <v>11907</v>
      </c>
      <c r="V35" s="22">
        <v>49.86</v>
      </c>
      <c r="W35" s="23">
        <f t="shared" si="2"/>
        <v>13.85</v>
      </c>
      <c r="X35" s="21"/>
      <c r="Y35" s="25"/>
      <c r="Z35" s="26"/>
      <c r="AA35" s="26"/>
      <c r="AB35" s="27"/>
      <c r="AC35" s="43">
        <v>717.72699999999998</v>
      </c>
    </row>
    <row r="36" spans="1:32" ht="15.75" customHeight="1" x14ac:dyDescent="0.25">
      <c r="A36" s="19">
        <v>25</v>
      </c>
      <c r="B36" s="20">
        <v>96.197000000000003</v>
      </c>
      <c r="C36" s="20">
        <v>2.073</v>
      </c>
      <c r="D36" s="20">
        <v>0.63900000000000001</v>
      </c>
      <c r="E36" s="20">
        <v>0.10100000000000001</v>
      </c>
      <c r="F36" s="20">
        <v>0.1</v>
      </c>
      <c r="G36" s="20">
        <v>1E-3</v>
      </c>
      <c r="H36" s="20">
        <v>1.9E-2</v>
      </c>
      <c r="I36" s="20">
        <v>1.4E-2</v>
      </c>
      <c r="J36" s="20">
        <v>0.01</v>
      </c>
      <c r="K36" s="20">
        <v>2.1000000000000001E-2</v>
      </c>
      <c r="L36" s="20">
        <v>0.67</v>
      </c>
      <c r="M36" s="20">
        <v>0.157</v>
      </c>
      <c r="N36" s="20">
        <v>0.69769999999999999</v>
      </c>
      <c r="O36" s="21">
        <v>8171</v>
      </c>
      <c r="P36" s="21">
        <v>34.21</v>
      </c>
      <c r="Q36" s="23">
        <f t="shared" si="0"/>
        <v>9.5027777777777782</v>
      </c>
      <c r="R36" s="21">
        <v>9062</v>
      </c>
      <c r="S36" s="21">
        <v>37.950000000000003</v>
      </c>
      <c r="T36" s="23">
        <f t="shared" si="1"/>
        <v>10.541666666666668</v>
      </c>
      <c r="U36" s="21">
        <v>11907</v>
      </c>
      <c r="V36" s="22">
        <v>49.86</v>
      </c>
      <c r="W36" s="23">
        <f t="shared" si="2"/>
        <v>13.85</v>
      </c>
      <c r="X36" s="21"/>
      <c r="Y36" s="25"/>
      <c r="Z36" s="26"/>
      <c r="AA36" s="26"/>
      <c r="AB36" s="27"/>
      <c r="AC36" s="43">
        <v>687.85940000000005</v>
      </c>
    </row>
    <row r="37" spans="1:32" ht="15.75" customHeight="1" x14ac:dyDescent="0.25">
      <c r="A37" s="19">
        <v>26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>
        <v>8171</v>
      </c>
      <c r="P37" s="21">
        <v>34.21</v>
      </c>
      <c r="Q37" s="23">
        <f t="shared" si="0"/>
        <v>9.5027777777777782</v>
      </c>
      <c r="R37" s="21">
        <v>9062</v>
      </c>
      <c r="S37" s="21">
        <v>37.950000000000003</v>
      </c>
      <c r="T37" s="23">
        <f t="shared" si="1"/>
        <v>10.541666666666668</v>
      </c>
      <c r="U37" s="21"/>
      <c r="V37" s="22"/>
      <c r="W37" s="23"/>
      <c r="X37" s="21"/>
      <c r="Y37" s="25"/>
      <c r="Z37" s="26"/>
      <c r="AA37" s="26"/>
      <c r="AB37" s="27"/>
      <c r="AC37" s="43">
        <v>661.4923</v>
      </c>
    </row>
    <row r="38" spans="1:32" ht="15.75" customHeight="1" x14ac:dyDescent="0.25">
      <c r="A38" s="19">
        <v>27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>
        <v>8171</v>
      </c>
      <c r="P38" s="21">
        <v>34.21</v>
      </c>
      <c r="Q38" s="23">
        <f t="shared" si="0"/>
        <v>9.5027777777777782</v>
      </c>
      <c r="R38" s="21">
        <v>9062</v>
      </c>
      <c r="S38" s="21">
        <v>37.950000000000003</v>
      </c>
      <c r="T38" s="23">
        <f t="shared" si="1"/>
        <v>10.541666666666668</v>
      </c>
      <c r="U38" s="21"/>
      <c r="V38" s="22"/>
      <c r="W38" s="23"/>
      <c r="X38" s="21"/>
      <c r="Y38" s="25"/>
      <c r="Z38" s="26"/>
      <c r="AA38" s="26"/>
      <c r="AB38" s="27"/>
      <c r="AC38" s="43">
        <v>657.59370000000001</v>
      </c>
    </row>
    <row r="39" spans="1:32" ht="15.75" customHeight="1" x14ac:dyDescent="0.25">
      <c r="A39" s="19">
        <v>28</v>
      </c>
      <c r="B39" s="20">
        <v>96.116</v>
      </c>
      <c r="C39" s="20">
        <v>2.117</v>
      </c>
      <c r="D39" s="20">
        <v>0.66</v>
      </c>
      <c r="E39" s="20">
        <v>0.106</v>
      </c>
      <c r="F39" s="20">
        <v>0.104</v>
      </c>
      <c r="G39" s="20">
        <v>2E-3</v>
      </c>
      <c r="H39" s="20">
        <v>0.02</v>
      </c>
      <c r="I39" s="20">
        <v>1.4999999999999999E-2</v>
      </c>
      <c r="J39" s="20">
        <v>0.01</v>
      </c>
      <c r="K39" s="20">
        <v>1.9E-2</v>
      </c>
      <c r="L39" s="20">
        <v>0.67200000000000004</v>
      </c>
      <c r="M39" s="20">
        <v>0.16</v>
      </c>
      <c r="N39" s="20">
        <v>0.69850000000000001</v>
      </c>
      <c r="O39" s="21">
        <v>8179</v>
      </c>
      <c r="P39" s="21">
        <v>34.24</v>
      </c>
      <c r="Q39" s="23">
        <f t="shared" si="0"/>
        <v>9.5111111111111111</v>
      </c>
      <c r="R39" s="21">
        <v>9070</v>
      </c>
      <c r="S39" s="21">
        <v>37.979999999999997</v>
      </c>
      <c r="T39" s="23">
        <f t="shared" si="1"/>
        <v>10.549999999999999</v>
      </c>
      <c r="U39" s="21">
        <v>11911</v>
      </c>
      <c r="V39" s="22">
        <v>49.88</v>
      </c>
      <c r="W39" s="23">
        <f t="shared" si="2"/>
        <v>13.855555555555556</v>
      </c>
      <c r="X39" s="21">
        <v>-20.3</v>
      </c>
      <c r="Y39" s="25"/>
      <c r="Z39" s="26"/>
      <c r="AA39" s="26"/>
      <c r="AB39" s="27"/>
      <c r="AC39" s="43">
        <v>659.7056</v>
      </c>
    </row>
    <row r="40" spans="1:32" ht="15.75" customHeight="1" x14ac:dyDescent="0.25">
      <c r="A40" s="19">
        <v>29</v>
      </c>
      <c r="B40" s="20">
        <v>96.167000000000002</v>
      </c>
      <c r="C40" s="20">
        <v>2.0840000000000001</v>
      </c>
      <c r="D40" s="20">
        <v>0.65400000000000003</v>
      </c>
      <c r="E40" s="20">
        <v>0.104</v>
      </c>
      <c r="F40" s="20">
        <v>0.10299999999999999</v>
      </c>
      <c r="G40" s="20">
        <v>2E-3</v>
      </c>
      <c r="H40" s="20">
        <v>0.02</v>
      </c>
      <c r="I40" s="20">
        <v>1.4999999999999999E-2</v>
      </c>
      <c r="J40" s="20">
        <v>1.0999999999999999E-2</v>
      </c>
      <c r="K40" s="20">
        <v>1.7000000000000001E-2</v>
      </c>
      <c r="L40" s="20">
        <v>0.67200000000000004</v>
      </c>
      <c r="M40" s="20">
        <v>0.155</v>
      </c>
      <c r="N40" s="20">
        <v>0.69810000000000005</v>
      </c>
      <c r="O40" s="21">
        <v>8176</v>
      </c>
      <c r="P40" s="21">
        <v>34.229999999999997</v>
      </c>
      <c r="Q40" s="23">
        <f t="shared" si="0"/>
        <v>9.5083333333333329</v>
      </c>
      <c r="R40" s="21">
        <v>9067</v>
      </c>
      <c r="S40" s="21">
        <v>37.97</v>
      </c>
      <c r="T40" s="23">
        <f t="shared" si="1"/>
        <v>10.547222222222222</v>
      </c>
      <c r="U40" s="21">
        <v>11909</v>
      </c>
      <c r="V40" s="22">
        <v>49.87</v>
      </c>
      <c r="W40" s="23">
        <f t="shared" si="2"/>
        <v>13.852777777777776</v>
      </c>
      <c r="X40" s="21"/>
      <c r="Y40" s="25"/>
      <c r="Z40" s="26"/>
      <c r="AA40" s="26"/>
      <c r="AB40" s="27"/>
      <c r="AC40" s="43">
        <v>716.02800000000002</v>
      </c>
    </row>
    <row r="41" spans="1:32" ht="15.75" customHeight="1" x14ac:dyDescent="0.25">
      <c r="A41" s="19">
        <v>30</v>
      </c>
      <c r="B41" s="20">
        <v>96.144000000000005</v>
      </c>
      <c r="C41" s="20">
        <v>2.0990000000000002</v>
      </c>
      <c r="D41" s="20">
        <v>0.65600000000000003</v>
      </c>
      <c r="E41" s="20">
        <v>0.104</v>
      </c>
      <c r="F41" s="20">
        <v>0.10299999999999999</v>
      </c>
      <c r="G41" s="20">
        <v>2E-3</v>
      </c>
      <c r="H41" s="20">
        <v>0.02</v>
      </c>
      <c r="I41" s="20">
        <v>1.4E-2</v>
      </c>
      <c r="J41" s="20">
        <v>1.0999999999999999E-2</v>
      </c>
      <c r="K41" s="20">
        <v>1.7999999999999999E-2</v>
      </c>
      <c r="L41" s="20">
        <v>0.67400000000000004</v>
      </c>
      <c r="M41" s="20">
        <v>0.156</v>
      </c>
      <c r="N41" s="20">
        <v>0.69820000000000004</v>
      </c>
      <c r="O41" s="21">
        <v>8177</v>
      </c>
      <c r="P41" s="21">
        <v>34.229999999999997</v>
      </c>
      <c r="Q41" s="23">
        <f t="shared" si="0"/>
        <v>9.5083333333333329</v>
      </c>
      <c r="R41" s="21">
        <v>9067</v>
      </c>
      <c r="S41" s="21">
        <v>37.97</v>
      </c>
      <c r="T41" s="23">
        <f t="shared" si="1"/>
        <v>10.547222222222222</v>
      </c>
      <c r="U41" s="21">
        <v>11910</v>
      </c>
      <c r="V41" s="22">
        <v>49.87</v>
      </c>
      <c r="W41" s="23">
        <f t="shared" si="2"/>
        <v>13.852777777777776</v>
      </c>
      <c r="X41" s="21"/>
      <c r="Y41" s="25"/>
      <c r="Z41" s="31">
        <v>0</v>
      </c>
      <c r="AA41" s="31">
        <v>0</v>
      </c>
      <c r="AB41" s="27"/>
      <c r="AC41" s="43">
        <v>740.66579999999999</v>
      </c>
    </row>
    <row r="42" spans="1:32" ht="15.75" customHeight="1" thickBot="1" x14ac:dyDescent="0.3">
      <c r="A42" s="10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7"/>
      <c r="P42" s="17"/>
      <c r="Q42" s="18">
        <f t="shared" si="0"/>
        <v>0</v>
      </c>
      <c r="R42" s="17"/>
      <c r="S42" s="17"/>
      <c r="T42" s="18">
        <f t="shared" si="1"/>
        <v>0</v>
      </c>
      <c r="U42" s="17"/>
      <c r="V42" s="15"/>
      <c r="W42" s="18">
        <f t="shared" si="2"/>
        <v>0</v>
      </c>
      <c r="X42" s="17"/>
      <c r="Y42" s="16"/>
      <c r="Z42" s="13"/>
      <c r="AA42" s="13"/>
      <c r="AB42" s="14" t="s">
        <v>41</v>
      </c>
      <c r="AC42" s="44" t="s">
        <v>41</v>
      </c>
    </row>
    <row r="43" spans="1:32" ht="15" customHeight="1" thickBot="1" x14ac:dyDescent="0.3">
      <c r="A43" s="63" t="s">
        <v>17</v>
      </c>
      <c r="B43" s="63"/>
      <c r="C43" s="63"/>
      <c r="D43" s="63"/>
      <c r="E43" s="63"/>
      <c r="F43" s="63"/>
      <c r="G43" s="63"/>
      <c r="H43" s="64"/>
      <c r="I43" s="65" t="s">
        <v>15</v>
      </c>
      <c r="J43" s="66"/>
      <c r="K43" s="11">
        <v>0</v>
      </c>
      <c r="L43" s="67" t="s">
        <v>16</v>
      </c>
      <c r="M43" s="68"/>
      <c r="N43" s="12">
        <v>0</v>
      </c>
      <c r="O43" s="69">
        <f>SUMPRODUCT(O12:O42,AC12:AC42)/SUM(AC12:AC42)</f>
        <v>8183.5750869330686</v>
      </c>
      <c r="P43" s="51">
        <f>SUMPRODUCT(P12:P42,AC12:AC42)/SUM(AC12:AC42)</f>
        <v>34.262561613677065</v>
      </c>
      <c r="Q43" s="51">
        <f>SUMPRODUCT(Q12:Q42,AC12:AC42)/SUM(AC12:AC42)</f>
        <v>9.517378226021405</v>
      </c>
      <c r="R43" s="53">
        <f>SUMPRODUCT(R12:R42,AC12:AC42)/SUM(AC12:AC42)</f>
        <v>9075.2588236206902</v>
      </c>
      <c r="S43" s="51">
        <f>SUMPRODUCT(S12:S42,AC12:AC42)/SUM(AC12:AC42)</f>
        <v>38.00250586544481</v>
      </c>
      <c r="T43" s="55">
        <f>SUMPRODUCT(T12:T42,AC12:AC42)/SUM(AC12:AC42)</f>
        <v>10.556251629290225</v>
      </c>
      <c r="U43" s="49" t="s">
        <v>57</v>
      </c>
      <c r="V43" s="50"/>
      <c r="W43" s="50"/>
      <c r="X43" s="50"/>
      <c r="Y43" s="50"/>
      <c r="Z43" s="50"/>
      <c r="AA43" s="50"/>
      <c r="AB43" s="50"/>
      <c r="AC43" s="50"/>
    </row>
    <row r="44" spans="1:32" ht="19.5" customHeight="1" thickBot="1" x14ac:dyDescent="0.3">
      <c r="A44" s="3"/>
      <c r="B44" s="4"/>
      <c r="C44" s="4"/>
      <c r="D44" s="4"/>
      <c r="E44" s="4"/>
      <c r="F44" s="4"/>
      <c r="G44" s="4"/>
      <c r="H44" s="57" t="s">
        <v>3</v>
      </c>
      <c r="I44" s="58"/>
      <c r="J44" s="58"/>
      <c r="K44" s="58"/>
      <c r="L44" s="58"/>
      <c r="M44" s="58"/>
      <c r="N44" s="59"/>
      <c r="O44" s="70"/>
      <c r="P44" s="52"/>
      <c r="Q44" s="52"/>
      <c r="R44" s="54"/>
      <c r="S44" s="52"/>
      <c r="T44" s="56"/>
      <c r="U44" s="7"/>
      <c r="V44" s="4"/>
      <c r="W44" s="4"/>
      <c r="X44" s="4"/>
      <c r="Y44" s="93"/>
      <c r="Z44" s="93"/>
      <c r="AA44" s="93"/>
      <c r="AB44" s="93"/>
      <c r="AC44" s="93"/>
      <c r="AD44" s="93"/>
      <c r="AE44" s="93"/>
      <c r="AF44" s="93"/>
    </row>
    <row r="45" spans="1:32" ht="18.75" customHeight="1" x14ac:dyDescent="0.25">
      <c r="AC45" s="42" t="s">
        <v>41</v>
      </c>
    </row>
    <row r="46" spans="1:32" ht="15.75" x14ac:dyDescent="0.25">
      <c r="A46" s="2"/>
      <c r="B46" s="61" t="s">
        <v>42</v>
      </c>
      <c r="C46" s="62"/>
      <c r="D46" s="62"/>
      <c r="E46" s="62"/>
      <c r="F46" s="62"/>
      <c r="G46" s="38"/>
      <c r="H46" s="38"/>
      <c r="I46" s="38"/>
      <c r="J46" s="38"/>
      <c r="K46" s="38"/>
      <c r="L46" s="38"/>
      <c r="M46" s="38"/>
      <c r="N46" s="45" t="s">
        <v>53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32" x14ac:dyDescent="0.25">
      <c r="A47" s="2"/>
      <c r="B47" s="2"/>
      <c r="C47" s="2"/>
      <c r="D47" s="32"/>
      <c r="E47" s="2"/>
      <c r="F47" s="2"/>
      <c r="G47" s="2"/>
      <c r="H47" s="2"/>
      <c r="I47" s="2"/>
      <c r="J47" s="2"/>
      <c r="K47" s="2"/>
      <c r="L47" s="2"/>
      <c r="M47" s="2"/>
      <c r="N47" s="2"/>
      <c r="O47" s="33" t="s">
        <v>41</v>
      </c>
      <c r="P47" s="34"/>
      <c r="Q47" s="34"/>
      <c r="R47" s="33" t="s">
        <v>41</v>
      </c>
      <c r="S47" s="34"/>
      <c r="T47" s="34"/>
      <c r="U47" s="34"/>
      <c r="V47" s="33" t="s">
        <v>41</v>
      </c>
    </row>
    <row r="48" spans="1:32" ht="15.75" x14ac:dyDescent="0.25">
      <c r="A48" s="2"/>
      <c r="B48" s="39" t="s">
        <v>43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5" t="s">
        <v>55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x14ac:dyDescent="0.25">
      <c r="A49" s="2"/>
      <c r="B49" s="2"/>
      <c r="C49" s="2"/>
      <c r="D49" s="2"/>
      <c r="E49" s="32"/>
      <c r="F49" s="2"/>
      <c r="G49" s="2"/>
      <c r="H49" s="2"/>
      <c r="I49" s="2"/>
      <c r="J49" s="2"/>
      <c r="K49" s="2"/>
      <c r="L49" s="2"/>
      <c r="M49" s="2"/>
      <c r="N49" s="2"/>
      <c r="O49" s="33" t="s">
        <v>41</v>
      </c>
      <c r="P49" s="34"/>
      <c r="Q49" s="34"/>
      <c r="R49" s="33" t="s">
        <v>41</v>
      </c>
      <c r="S49" s="34"/>
      <c r="T49" s="34"/>
      <c r="U49" s="34"/>
      <c r="V49" s="33" t="s">
        <v>41</v>
      </c>
    </row>
    <row r="50" spans="1:29" x14ac:dyDescent="0.25">
      <c r="A50" s="2"/>
      <c r="B50" s="60" t="s">
        <v>46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 t="s">
        <v>54</v>
      </c>
      <c r="O50" s="48"/>
      <c r="P50" s="48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x14ac:dyDescent="0.25">
      <c r="A51" s="2"/>
      <c r="B51" s="2"/>
      <c r="C51" s="2"/>
      <c r="D51" s="2"/>
      <c r="E51" s="32"/>
      <c r="F51" s="2"/>
      <c r="G51" s="2"/>
      <c r="H51" s="2"/>
      <c r="I51" s="2"/>
      <c r="J51" s="2"/>
      <c r="K51" s="2"/>
      <c r="L51" s="2"/>
      <c r="M51" s="2"/>
      <c r="N51" s="2"/>
      <c r="O51" s="33" t="s">
        <v>41</v>
      </c>
      <c r="P51" s="34"/>
      <c r="Q51" s="34"/>
      <c r="R51" s="33" t="s">
        <v>41</v>
      </c>
      <c r="S51" s="34"/>
      <c r="T51" s="34"/>
      <c r="U51" s="34"/>
      <c r="V51" s="33" t="s">
        <v>41</v>
      </c>
    </row>
  </sheetData>
  <mergeCells count="55">
    <mergeCell ref="Y44:AF44"/>
    <mergeCell ref="K1:AC2"/>
    <mergeCell ref="K4:AC4"/>
    <mergeCell ref="K5:AC5"/>
    <mergeCell ref="K6:AC6"/>
    <mergeCell ref="Y7:AC7"/>
    <mergeCell ref="M7:X7"/>
    <mergeCell ref="V3:Z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S10:S11"/>
    <mergeCell ref="T10:T11"/>
    <mergeCell ref="U10:U11"/>
    <mergeCell ref="V10:V11"/>
    <mergeCell ref="W10:W11"/>
    <mergeCell ref="A8:A11"/>
    <mergeCell ref="I10:I11"/>
    <mergeCell ref="J10:J11"/>
    <mergeCell ref="K10:K11"/>
    <mergeCell ref="L10:L11"/>
    <mergeCell ref="G10:G11"/>
    <mergeCell ref="B8:M9"/>
    <mergeCell ref="B10:B11"/>
    <mergeCell ref="C10:C11"/>
    <mergeCell ref="D10:D11"/>
    <mergeCell ref="E10:E11"/>
    <mergeCell ref="F10:F11"/>
    <mergeCell ref="H10:H11"/>
    <mergeCell ref="N46:AC46"/>
    <mergeCell ref="N48:AC48"/>
    <mergeCell ref="N50:AC50"/>
    <mergeCell ref="U43:AC43"/>
    <mergeCell ref="Q43:Q44"/>
    <mergeCell ref="R43:R44"/>
    <mergeCell ref="S43:S44"/>
    <mergeCell ref="T43:T44"/>
    <mergeCell ref="H44:N44"/>
    <mergeCell ref="B50:M50"/>
    <mergeCell ref="B46:F46"/>
    <mergeCell ref="A43:H43"/>
    <mergeCell ref="I43:J43"/>
    <mergeCell ref="L43:M43"/>
    <mergeCell ref="O43:O44"/>
    <mergeCell ref="P43:P44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Київоблгаз</vt:lpstr>
      <vt:lpstr>Київоблгаз!Print_Area</vt:lpstr>
      <vt:lpstr>Київоблгаз!Область_печати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Кулиш Татьяна Владимировна</cp:lastModifiedBy>
  <cp:lastPrinted>2016-12-01T13:14:37Z</cp:lastPrinted>
  <dcterms:created xsi:type="dcterms:W3CDTF">2016-10-07T07:24:19Z</dcterms:created>
  <dcterms:modified xsi:type="dcterms:W3CDTF">2016-12-12T08:58:40Z</dcterms:modified>
</cp:coreProperties>
</file>