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 tabRatio="660"/>
  </bookViews>
  <sheets>
    <sheet name="ПАТ Київоблгаз" sheetId="14" r:id="rId1"/>
  </sheets>
  <definedNames>
    <definedName name="Print_Area" localSheetId="0">'ПАТ Київоблгаз'!$A$1:$AC$51</definedName>
    <definedName name="_xlnm.Print_Area" localSheetId="0">'ПАТ Київоблгаз'!$A$1:$AC$51</definedName>
  </definedNames>
  <calcPr calcId="145621"/>
</workbook>
</file>

<file path=xl/calcChain.xml><?xml version="1.0" encoding="utf-8"?>
<calcChain xmlns="http://schemas.openxmlformats.org/spreadsheetml/2006/main">
  <c r="S43" i="14" l="1"/>
  <c r="R43" i="14"/>
  <c r="P43" i="14"/>
  <c r="O43" i="14"/>
  <c r="W42" i="14"/>
  <c r="T42" i="14"/>
  <c r="Q42" i="14"/>
  <c r="W41" i="14"/>
  <c r="T41" i="14"/>
  <c r="Q41" i="14"/>
  <c r="W40" i="14"/>
  <c r="T40" i="14"/>
  <c r="Q40" i="14"/>
  <c r="W39" i="14"/>
  <c r="T39" i="14"/>
  <c r="Q39" i="14"/>
  <c r="T38" i="14"/>
  <c r="Q38" i="14"/>
  <c r="T37" i="14"/>
  <c r="Q37" i="14"/>
  <c r="W36" i="14"/>
  <c r="T36" i="14"/>
  <c r="Q36" i="14"/>
  <c r="W35" i="14"/>
  <c r="T35" i="14"/>
  <c r="Q35" i="14"/>
  <c r="W34" i="14"/>
  <c r="T34" i="14"/>
  <c r="Q34" i="14"/>
  <c r="W33" i="14"/>
  <c r="T33" i="14"/>
  <c r="Q33" i="14"/>
  <c r="W32" i="14"/>
  <c r="T32" i="14"/>
  <c r="Q32" i="14"/>
  <c r="T31" i="14"/>
  <c r="Q31" i="14"/>
  <c r="T30" i="14"/>
  <c r="Q30" i="14"/>
  <c r="W29" i="14"/>
  <c r="T29" i="14"/>
  <c r="Q29" i="14"/>
  <c r="W28" i="14"/>
  <c r="T28" i="14"/>
  <c r="Q28" i="14"/>
  <c r="W27" i="14"/>
  <c r="T27" i="14"/>
  <c r="Q27" i="14"/>
  <c r="W26" i="14"/>
  <c r="T26" i="14"/>
  <c r="Q26" i="14"/>
  <c r="W25" i="14"/>
  <c r="T25" i="14"/>
  <c r="Q25" i="14"/>
  <c r="T24" i="14"/>
  <c r="Q24" i="14"/>
  <c r="T23" i="14"/>
  <c r="Q23" i="14"/>
  <c r="W22" i="14"/>
  <c r="T22" i="14"/>
  <c r="Q22" i="14"/>
  <c r="W21" i="14"/>
  <c r="T21" i="14"/>
  <c r="Q21" i="14"/>
  <c r="W20" i="14"/>
  <c r="T20" i="14"/>
  <c r="Q20" i="14"/>
  <c r="W19" i="14"/>
  <c r="T19" i="14"/>
  <c r="Q19" i="14"/>
  <c r="W18" i="14"/>
  <c r="T18" i="14"/>
  <c r="Q18" i="14"/>
  <c r="T17" i="14"/>
  <c r="Q17" i="14"/>
  <c r="T16" i="14"/>
  <c r="Q16" i="14"/>
  <c r="W15" i="14"/>
  <c r="T15" i="14"/>
  <c r="Q15" i="14"/>
  <c r="W14" i="14"/>
  <c r="T14" i="14"/>
  <c r="Q14" i="14"/>
  <c r="W13" i="14"/>
  <c r="T13" i="14"/>
  <c r="Q13" i="14"/>
  <c r="W12" i="14"/>
  <c r="T12" i="14"/>
  <c r="Q12" i="14"/>
  <c r="T43" i="14" l="1"/>
  <c r="Q43" i="14"/>
</calcChain>
</file>

<file path=xl/sharedStrings.xml><?xml version="1.0" encoding="utf-8"?>
<sst xmlns="http://schemas.openxmlformats.org/spreadsheetml/2006/main" count="79" uniqueCount="57">
  <si>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</si>
  <si>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</si>
  <si>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</si>
  <si>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</si>
  <si>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</si>
  <si>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</si>
  <si>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</si>
  <si>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</si>
  <si>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</si>
  <si>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</si>
  <si>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</si>
  <si>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</si>
  <si>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</si>
  <si>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</si>
  <si>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</si>
  <si>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</si>
  <si>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</si>
  <si>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</si>
  <si>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</si>
  <si>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</si>
  <si>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</si>
  <si>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</si>
  <si>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</si>
  <si>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</si>
  <si>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</si>
  <si>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</si>
  <si>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</si>
  <si>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</si>
  <si>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</si>
  <si>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</si>
  <si>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</si>
  <si>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</si>
  <si>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</si>
  <si>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</si>
  <si>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</si>
  <si>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</si>
  <si>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</si>
  <si>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</si>
  <si>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</si>
  <si>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</si>
  <si>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 xml:space="preserve"> </t>
  </si>
  <si>
    <t>Начальник Золотоніського ЛВУМГ</t>
  </si>
  <si>
    <t>Коваль В.М.</t>
  </si>
  <si>
    <t>Начальник лабораторії Золотоніського промислового майданчика</t>
  </si>
  <si>
    <t>Куліш Т.В.</t>
  </si>
  <si>
    <t>переданого  Золотоніським ЛВУМГ  та прийнятого   споживачем ПАТ "Київоблгаз" по ГРС Медвін, Петрівське, Гейсиха.</t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</si>
  <si>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                      ( обрахованого на вузлах обліку газу)</t>
    </r>
  </si>
  <si>
    <t>Начальник дільниці АВ і ТМ богуславського промислового майданчика</t>
  </si>
  <si>
    <t>Самойленко О.В.</t>
  </si>
  <si>
    <t xml:space="preserve">                                                               по газопроводу "Прогрес" за період з 01.11.201р6 по 30.11.2016р</t>
  </si>
  <si>
    <t xml:space="preserve"> Золотоніське ЛВУМГ</t>
  </si>
  <si>
    <t xml:space="preserve">Золотоніського промислового майданчика </t>
  </si>
  <si>
    <t>Свідоцтво № РХ-1274/13 від 07.06.13р. чинно до 06.06.18 р.</t>
  </si>
  <si>
    <t>РЯ 0127/13 від 04.11.2013р чинно до 04.11.2017р.</t>
  </si>
  <si>
    <t>Маршрут визначення фізико-хімічних показників газу № 840</t>
  </si>
  <si>
    <t>Обсяг природного газу за місяць, з урахуванням ВТВ .всього:               1389,218</t>
  </si>
  <si>
    <t>№ 09-25 /11.2016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</si>
</sst>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0.000"/>
    <numFmt numFmtId="166" formatCode="#.#"/>
    <numFmt numFmtId="167" formatCode="#0.0"/>
    <numFmt numFmtId="168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>
      <protection locked="0"/>
    </xf>
    <xf numFmtId="164" fontId="1" fillId="0" borderId="27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2" xfId="0" applyNumberFormat="1" applyFont="1" applyBorder="1" applyAlignment="1" applyProtection="1">
      <alignment horizontal="center" vertical="center" wrapText="1"/>
      <protection locked="0"/>
    </xf>
    <xf numFmtId="165" fontId="4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165" fontId="4" fillId="0" borderId="12" xfId="1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3" fillId="0" borderId="38" xfId="0" applyFont="1" applyBorder="1" applyProtection="1"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165" fontId="1" fillId="0" borderId="39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2" fontId="4" fillId="0" borderId="7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protection locked="0"/>
    </xf>
    <xf numFmtId="14" fontId="13" fillId="0" borderId="38" xfId="0" applyNumberFormat="1" applyFont="1" applyBorder="1" applyAlignment="1" applyProtection="1">
      <protection locked="0"/>
    </xf>
    <xf numFmtId="0" fontId="13" fillId="0" borderId="38" xfId="0" applyFont="1" applyBorder="1" applyAlignment="1"/>
    <xf numFmtId="0" fontId="14" fillId="0" borderId="38" xfId="0" applyFont="1" applyBorder="1" applyAlignment="1"/>
    <xf numFmtId="14" fontId="12" fillId="0" borderId="38" xfId="0" applyNumberFormat="1" applyFont="1" applyBorder="1" applyAlignment="1" applyProtection="1">
      <protection locked="0"/>
    </xf>
    <xf numFmtId="0" fontId="12" fillId="0" borderId="38" xfId="0" applyFont="1" applyBorder="1" applyAlignment="1"/>
    <xf numFmtId="0" fontId="0" fillId="0" borderId="38" xfId="0" applyBorder="1" applyAlignment="1"/>
    <xf numFmtId="14" fontId="13" fillId="0" borderId="0" xfId="0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4" fillId="0" borderId="0" xfId="0" applyFont="1" applyAlignment="1"/>
    <xf numFmtId="0" fontId="12" fillId="0" borderId="38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2" fontId="4" fillId="0" borderId="8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right" vertical="center" wrapText="1"/>
      <protection locked="0"/>
    </xf>
    <xf numFmtId="0" fontId="1" fillId="0" borderId="33" xfId="0" applyFont="1" applyBorder="1" applyAlignment="1" applyProtection="1">
      <alignment horizontal="right" vertic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I19" zoomScaleNormal="100" zoomScaleSheetLayoutView="100" workbookViewId="0">
      <selection activeCell="AC42" sqref="AC42"/>
    </sheetView>
  </sheetViews>
  <sheetFormatPr defaultRowHeight="15" x14ac:dyDescent="0.25"/>
  <cols>
    <col min="1" max="1" width="4.85546875" style="1" customWidth="1"/>
    <col min="2" max="2" width="8.85546875" style="1" customWidth="1"/>
    <col min="3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7" width="7.42578125" style="1" customWidth="1"/>
    <col min="28" max="28" width="8.7109375" style="1" customWidth="1"/>
    <col min="29" max="29" width="11.28515625" style="1" customWidth="1"/>
    <col min="30" max="16384" width="9.140625" style="1"/>
  </cols>
  <sheetData>
    <row r="1" spans="1:29" ht="15.75" x14ac:dyDescent="0.25">
      <c r="A1" s="23" t="s">
        <v>37</v>
      </c>
      <c r="B1" s="2"/>
      <c r="C1" s="2"/>
      <c r="D1" s="2"/>
      <c r="E1" s="2"/>
      <c r="F1" s="2"/>
      <c r="G1" s="2"/>
      <c r="H1" s="2"/>
      <c r="I1" s="2"/>
      <c r="K1" s="57" t="s">
        <v>40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15.75" x14ac:dyDescent="0.25">
      <c r="A2" s="23" t="s">
        <v>38</v>
      </c>
      <c r="B2" s="2"/>
      <c r="C2" s="7"/>
      <c r="D2" s="2"/>
      <c r="E2" s="2"/>
      <c r="F2" s="2"/>
      <c r="G2" s="2"/>
      <c r="H2" s="2"/>
      <c r="I2" s="2"/>
      <c r="J2" s="2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ht="16.5" customHeight="1" x14ac:dyDescent="0.25">
      <c r="A3" s="23" t="s">
        <v>50</v>
      </c>
      <c r="B3" s="2"/>
      <c r="C3" s="2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1" t="s">
        <v>4</v>
      </c>
      <c r="P3" s="2"/>
      <c r="Q3" s="2"/>
      <c r="R3" s="2"/>
      <c r="S3" s="2"/>
      <c r="T3" s="2"/>
      <c r="U3" s="2"/>
      <c r="V3" s="2"/>
      <c r="W3" s="2"/>
      <c r="X3" s="2"/>
      <c r="Y3" s="90" t="s">
        <v>56</v>
      </c>
      <c r="Z3" s="63"/>
      <c r="AA3" s="63"/>
      <c r="AB3" s="2"/>
      <c r="AC3" s="2"/>
    </row>
    <row r="4" spans="1:29" ht="15.75" x14ac:dyDescent="0.25">
      <c r="A4" s="20" t="s">
        <v>14</v>
      </c>
      <c r="B4" s="2"/>
      <c r="C4" s="2"/>
      <c r="D4" s="2"/>
      <c r="E4" s="2"/>
      <c r="F4" s="2"/>
      <c r="G4" s="2"/>
      <c r="H4" s="2"/>
      <c r="I4" s="2"/>
      <c r="K4" s="58" t="s">
        <v>45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5.75" x14ac:dyDescent="0.25">
      <c r="A5" s="23" t="s">
        <v>51</v>
      </c>
      <c r="B5" s="2"/>
      <c r="C5" s="2"/>
      <c r="D5" s="2"/>
      <c r="E5" s="2"/>
      <c r="F5" s="2"/>
      <c r="G5" s="2"/>
      <c r="H5" s="2"/>
      <c r="I5" s="2"/>
      <c r="K5" s="58" t="s">
        <v>49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15.75" x14ac:dyDescent="0.25">
      <c r="A6" s="23" t="s">
        <v>52</v>
      </c>
      <c r="B6" s="2"/>
      <c r="C6" s="2" t="s">
        <v>53</v>
      </c>
      <c r="D6" s="2"/>
      <c r="E6" s="2"/>
      <c r="F6" s="2"/>
      <c r="G6" s="2"/>
      <c r="H6" s="2">
        <v>2017</v>
      </c>
      <c r="I6" s="2"/>
      <c r="K6" s="60" t="s">
        <v>54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29" ht="21.75" customHeight="1" thickBot="1" x14ac:dyDescent="0.3">
      <c r="M7" s="62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1:29" ht="26.25" customHeight="1" thickBot="1" x14ac:dyDescent="0.3">
      <c r="A8" s="66" t="s">
        <v>0</v>
      </c>
      <c r="B8" s="71" t="s">
        <v>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N8" s="71" t="s">
        <v>39</v>
      </c>
      <c r="O8" s="72"/>
      <c r="P8" s="72"/>
      <c r="Q8" s="72"/>
      <c r="R8" s="72"/>
      <c r="S8" s="72"/>
      <c r="T8" s="72"/>
      <c r="U8" s="72"/>
      <c r="V8" s="72"/>
      <c r="W8" s="73"/>
      <c r="X8" s="74" t="s">
        <v>18</v>
      </c>
      <c r="Y8" s="45" t="s">
        <v>2</v>
      </c>
      <c r="Z8" s="64" t="s">
        <v>11</v>
      </c>
      <c r="AA8" s="64" t="s">
        <v>12</v>
      </c>
      <c r="AB8" s="53" t="s">
        <v>13</v>
      </c>
      <c r="AC8" s="66" t="s">
        <v>46</v>
      </c>
    </row>
    <row r="9" spans="1:29" ht="16.5" customHeight="1" thickBot="1" x14ac:dyDescent="0.3">
      <c r="A9" s="76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68" t="s">
        <v>19</v>
      </c>
      <c r="O9" s="8" t="s">
        <v>21</v>
      </c>
      <c r="P9" s="8"/>
      <c r="Q9" s="8"/>
      <c r="R9" s="8"/>
      <c r="S9" s="8"/>
      <c r="T9" s="8"/>
      <c r="U9" s="8"/>
      <c r="V9" s="8" t="s">
        <v>22</v>
      </c>
      <c r="W9" s="9"/>
      <c r="X9" s="75"/>
      <c r="Y9" s="46"/>
      <c r="Z9" s="65"/>
      <c r="AA9" s="65"/>
      <c r="AB9" s="54"/>
      <c r="AC9" s="67"/>
    </row>
    <row r="10" spans="1:29" ht="15" customHeight="1" x14ac:dyDescent="0.25">
      <c r="A10" s="76"/>
      <c r="B10" s="82" t="s">
        <v>25</v>
      </c>
      <c r="C10" s="47" t="s">
        <v>26</v>
      </c>
      <c r="D10" s="47" t="s">
        <v>27</v>
      </c>
      <c r="E10" s="47" t="s">
        <v>32</v>
      </c>
      <c r="F10" s="47" t="s">
        <v>33</v>
      </c>
      <c r="G10" s="47" t="s">
        <v>30</v>
      </c>
      <c r="H10" s="47" t="s">
        <v>34</v>
      </c>
      <c r="I10" s="47" t="s">
        <v>31</v>
      </c>
      <c r="J10" s="47" t="s">
        <v>29</v>
      </c>
      <c r="K10" s="47" t="s">
        <v>28</v>
      </c>
      <c r="L10" s="47" t="s">
        <v>35</v>
      </c>
      <c r="M10" s="84" t="s">
        <v>36</v>
      </c>
      <c r="N10" s="69"/>
      <c r="O10" s="49" t="s">
        <v>23</v>
      </c>
      <c r="P10" s="51" t="s">
        <v>5</v>
      </c>
      <c r="Q10" s="53" t="s">
        <v>6</v>
      </c>
      <c r="R10" s="82" t="s">
        <v>24</v>
      </c>
      <c r="S10" s="47" t="s">
        <v>7</v>
      </c>
      <c r="T10" s="84" t="s">
        <v>8</v>
      </c>
      <c r="U10" s="88" t="s">
        <v>20</v>
      </c>
      <c r="V10" s="47" t="s">
        <v>9</v>
      </c>
      <c r="W10" s="84" t="s">
        <v>10</v>
      </c>
      <c r="X10" s="75"/>
      <c r="Y10" s="46"/>
      <c r="Z10" s="65"/>
      <c r="AA10" s="65"/>
      <c r="AB10" s="54"/>
      <c r="AC10" s="67"/>
    </row>
    <row r="11" spans="1:29" ht="92.25" customHeight="1" x14ac:dyDescent="0.25">
      <c r="A11" s="76"/>
      <c r="B11" s="8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85"/>
      <c r="N11" s="70"/>
      <c r="O11" s="50"/>
      <c r="P11" s="52"/>
      <c r="Q11" s="54"/>
      <c r="R11" s="83"/>
      <c r="S11" s="48"/>
      <c r="T11" s="85"/>
      <c r="U11" s="89"/>
      <c r="V11" s="48"/>
      <c r="W11" s="85"/>
      <c r="X11" s="75"/>
      <c r="Y11" s="46"/>
      <c r="Z11" s="65"/>
      <c r="AA11" s="65"/>
      <c r="AB11" s="54"/>
      <c r="AC11" s="67"/>
    </row>
    <row r="12" spans="1:29" ht="15.75" customHeight="1" x14ac:dyDescent="0.25">
      <c r="A12" s="24">
        <v>1</v>
      </c>
      <c r="B12" s="25">
        <v>95.929000000000002</v>
      </c>
      <c r="C12" s="25">
        <v>2.2639999999999998</v>
      </c>
      <c r="D12" s="25">
        <v>0.70199999999999996</v>
      </c>
      <c r="E12" s="25">
        <v>0.11</v>
      </c>
      <c r="F12" s="25">
        <v>0.109</v>
      </c>
      <c r="G12" s="25">
        <v>1E-3</v>
      </c>
      <c r="H12" s="25">
        <v>2.1000000000000001E-2</v>
      </c>
      <c r="I12" s="25">
        <v>1.4999999999999999E-2</v>
      </c>
      <c r="J12" s="25">
        <v>1.0999999999999999E-2</v>
      </c>
      <c r="K12" s="25">
        <v>1.0999999999999999E-2</v>
      </c>
      <c r="L12" s="25">
        <v>0.65900000000000003</v>
      </c>
      <c r="M12" s="25">
        <v>0.17</v>
      </c>
      <c r="N12" s="25">
        <v>0.7</v>
      </c>
      <c r="O12" s="26">
        <v>8196</v>
      </c>
      <c r="P12" s="27">
        <v>34.32</v>
      </c>
      <c r="Q12" s="28">
        <f>P12/3.6</f>
        <v>9.5333333333333332</v>
      </c>
      <c r="R12" s="26">
        <v>9089</v>
      </c>
      <c r="S12" s="27">
        <v>38.06</v>
      </c>
      <c r="T12" s="28">
        <f>S12/3.6</f>
        <v>10.572222222222223</v>
      </c>
      <c r="U12" s="29">
        <v>11922</v>
      </c>
      <c r="V12" s="27">
        <v>49.92</v>
      </c>
      <c r="W12" s="28">
        <f>V12/3.6</f>
        <v>13.866666666666667</v>
      </c>
      <c r="X12" s="37">
        <v>-21</v>
      </c>
      <c r="Y12" s="30"/>
      <c r="Z12" s="31"/>
      <c r="AA12" s="31"/>
      <c r="AB12" s="32"/>
      <c r="AC12" s="33">
        <v>42.971400000000003</v>
      </c>
    </row>
    <row r="13" spans="1:29" ht="15.75" customHeight="1" x14ac:dyDescent="0.25">
      <c r="A13" s="24">
        <v>2</v>
      </c>
      <c r="B13" s="25">
        <v>95.945999999999998</v>
      </c>
      <c r="C13" s="25">
        <v>2.2530000000000001</v>
      </c>
      <c r="D13" s="25">
        <v>0.69599999999999995</v>
      </c>
      <c r="E13" s="25">
        <v>0.11</v>
      </c>
      <c r="F13" s="25">
        <v>0.109</v>
      </c>
      <c r="G13" s="25">
        <v>2E-3</v>
      </c>
      <c r="H13" s="25">
        <v>2.1000000000000001E-2</v>
      </c>
      <c r="I13" s="25">
        <v>1.4999999999999999E-2</v>
      </c>
      <c r="J13" s="25">
        <v>1.0999999999999999E-2</v>
      </c>
      <c r="K13" s="25">
        <v>1.2E-2</v>
      </c>
      <c r="L13" s="25">
        <v>0.65700000000000003</v>
      </c>
      <c r="M13" s="25">
        <v>0.17100000000000001</v>
      </c>
      <c r="N13" s="25">
        <v>0.69989999999999997</v>
      </c>
      <c r="O13" s="26">
        <v>8195</v>
      </c>
      <c r="P13" s="26">
        <v>34.31</v>
      </c>
      <c r="Q13" s="28">
        <f t="shared" ref="Q13:Q42" si="0">P13/3.6</f>
        <v>9.5305555555555568</v>
      </c>
      <c r="R13" s="26">
        <v>9088</v>
      </c>
      <c r="S13" s="26">
        <v>38.049999999999997</v>
      </c>
      <c r="T13" s="28">
        <f t="shared" ref="T13:T42" si="1">S13/3.6</f>
        <v>10.569444444444443</v>
      </c>
      <c r="U13" s="26">
        <v>11922</v>
      </c>
      <c r="V13" s="27">
        <v>49.92</v>
      </c>
      <c r="W13" s="28">
        <f t="shared" ref="W13:W42" si="2">V13/3.6</f>
        <v>13.866666666666667</v>
      </c>
      <c r="X13" s="26"/>
      <c r="Y13" s="30"/>
      <c r="Z13" s="31"/>
      <c r="AA13" s="31"/>
      <c r="AB13" s="32"/>
      <c r="AC13" s="33">
        <v>41.450299999999999</v>
      </c>
    </row>
    <row r="14" spans="1:29" ht="15.75" customHeight="1" x14ac:dyDescent="0.25">
      <c r="A14" s="24">
        <v>3</v>
      </c>
      <c r="B14" s="25">
        <v>95.942999999999998</v>
      </c>
      <c r="C14" s="25">
        <v>2.258</v>
      </c>
      <c r="D14" s="25">
        <v>0.7</v>
      </c>
      <c r="E14" s="25">
        <v>0.11</v>
      </c>
      <c r="F14" s="25">
        <v>0.108</v>
      </c>
      <c r="G14" s="25">
        <v>2E-3</v>
      </c>
      <c r="H14" s="25">
        <v>2.1000000000000001E-2</v>
      </c>
      <c r="I14" s="25">
        <v>1.4999999999999999E-2</v>
      </c>
      <c r="J14" s="25">
        <v>1.0999999999999999E-2</v>
      </c>
      <c r="K14" s="25">
        <v>0.01</v>
      </c>
      <c r="L14" s="25">
        <v>0.65800000000000003</v>
      </c>
      <c r="M14" s="25">
        <v>0.16800000000000001</v>
      </c>
      <c r="N14" s="25">
        <v>0.69989999999999997</v>
      </c>
      <c r="O14" s="26">
        <v>8195</v>
      </c>
      <c r="P14" s="26">
        <v>34.31</v>
      </c>
      <c r="Q14" s="28">
        <f t="shared" si="0"/>
        <v>9.5305555555555568</v>
      </c>
      <c r="R14" s="26">
        <v>9088</v>
      </c>
      <c r="S14" s="26">
        <v>38.06</v>
      </c>
      <c r="T14" s="28">
        <f t="shared" si="1"/>
        <v>10.572222222222223</v>
      </c>
      <c r="U14" s="26">
        <v>11922</v>
      </c>
      <c r="V14" s="27">
        <v>49.92</v>
      </c>
      <c r="W14" s="28">
        <f t="shared" si="2"/>
        <v>13.866666666666667</v>
      </c>
      <c r="X14" s="26"/>
      <c r="Y14" s="30"/>
      <c r="Z14" s="31"/>
      <c r="AA14" s="31"/>
      <c r="AB14" s="32"/>
      <c r="AC14" s="33">
        <v>41.864400000000003</v>
      </c>
    </row>
    <row r="15" spans="1:29" ht="15.75" customHeight="1" x14ac:dyDescent="0.25">
      <c r="A15" s="24">
        <v>4</v>
      </c>
      <c r="B15" s="25">
        <v>95.986999999999995</v>
      </c>
      <c r="C15" s="25">
        <v>2.2240000000000002</v>
      </c>
      <c r="D15" s="25">
        <v>0.68700000000000006</v>
      </c>
      <c r="E15" s="25">
        <v>0.107</v>
      </c>
      <c r="F15" s="25">
        <v>0.106</v>
      </c>
      <c r="G15" s="25">
        <v>2E-3</v>
      </c>
      <c r="H15" s="25">
        <v>0.02</v>
      </c>
      <c r="I15" s="25">
        <v>1.4E-2</v>
      </c>
      <c r="J15" s="25">
        <v>1.0999999999999999E-2</v>
      </c>
      <c r="K15" s="25">
        <v>1.2999999999999999E-2</v>
      </c>
      <c r="L15" s="25">
        <v>0.66600000000000004</v>
      </c>
      <c r="M15" s="25">
        <v>0.16500000000000001</v>
      </c>
      <c r="N15" s="25">
        <v>0.69940000000000002</v>
      </c>
      <c r="O15" s="26">
        <v>8190</v>
      </c>
      <c r="P15" s="26">
        <v>34.29</v>
      </c>
      <c r="Q15" s="28">
        <f t="shared" si="0"/>
        <v>9.5250000000000004</v>
      </c>
      <c r="R15" s="26">
        <v>9082</v>
      </c>
      <c r="S15" s="26">
        <v>38.03</v>
      </c>
      <c r="T15" s="28">
        <f t="shared" si="1"/>
        <v>10.563888888888888</v>
      </c>
      <c r="U15" s="26">
        <v>11929</v>
      </c>
      <c r="V15" s="27">
        <v>49.91</v>
      </c>
      <c r="W15" s="28">
        <f t="shared" si="2"/>
        <v>13.863888888888887</v>
      </c>
      <c r="X15" s="26"/>
      <c r="Y15" s="30"/>
      <c r="Z15" s="31"/>
      <c r="AA15" s="31"/>
      <c r="AB15" s="32"/>
      <c r="AC15" s="33">
        <v>41.996699999999997</v>
      </c>
    </row>
    <row r="16" spans="1:29" ht="15.75" customHeight="1" x14ac:dyDescent="0.25">
      <c r="A16" s="24">
        <v>5</v>
      </c>
      <c r="B16" s="34"/>
      <c r="C16" s="25"/>
      <c r="D16" s="25"/>
      <c r="E16" s="25"/>
      <c r="F16" s="25"/>
      <c r="G16" s="25"/>
      <c r="H16" s="25"/>
      <c r="I16" s="25"/>
      <c r="J16" s="25" t="s">
        <v>40</v>
      </c>
      <c r="K16" s="25"/>
      <c r="L16" s="25"/>
      <c r="M16" s="25"/>
      <c r="N16" s="25" t="s">
        <v>40</v>
      </c>
      <c r="O16" s="26">
        <v>8190</v>
      </c>
      <c r="P16" s="26">
        <v>34.29</v>
      </c>
      <c r="Q16" s="28">
        <f t="shared" si="0"/>
        <v>9.5250000000000004</v>
      </c>
      <c r="R16" s="26">
        <v>9082</v>
      </c>
      <c r="S16" s="26">
        <v>38.03</v>
      </c>
      <c r="T16" s="28">
        <f t="shared" si="1"/>
        <v>10.563888888888888</v>
      </c>
      <c r="U16" s="26"/>
      <c r="V16" s="27"/>
      <c r="W16" s="28"/>
      <c r="X16" s="26"/>
      <c r="Y16" s="30"/>
      <c r="Z16" s="31"/>
      <c r="AA16" s="31"/>
      <c r="AB16" s="32"/>
      <c r="AC16" s="33">
        <v>43.373199999999997</v>
      </c>
    </row>
    <row r="17" spans="1:29" ht="15.75" customHeight="1" x14ac:dyDescent="0.25">
      <c r="A17" s="24">
        <v>6</v>
      </c>
      <c r="B17" s="2"/>
      <c r="C17" s="25"/>
      <c r="D17" s="25"/>
      <c r="E17" s="25"/>
      <c r="F17" s="25"/>
      <c r="G17" s="25"/>
      <c r="H17" s="25"/>
      <c r="I17" s="25"/>
      <c r="J17" s="25" t="s">
        <v>40</v>
      </c>
      <c r="K17" s="25"/>
      <c r="L17" s="25"/>
      <c r="M17" s="25"/>
      <c r="N17" s="25" t="s">
        <v>40</v>
      </c>
      <c r="O17" s="26">
        <v>8190</v>
      </c>
      <c r="P17" s="26">
        <v>34.29</v>
      </c>
      <c r="Q17" s="28">
        <f t="shared" si="0"/>
        <v>9.5250000000000004</v>
      </c>
      <c r="R17" s="26">
        <v>9082</v>
      </c>
      <c r="S17" s="26">
        <v>38.03</v>
      </c>
      <c r="T17" s="28">
        <f t="shared" si="1"/>
        <v>10.563888888888888</v>
      </c>
      <c r="U17" s="26"/>
      <c r="V17" s="27"/>
      <c r="W17" s="28"/>
      <c r="X17" s="26"/>
      <c r="Y17" s="30"/>
      <c r="Z17" s="31"/>
      <c r="AA17" s="31"/>
      <c r="AB17" s="32"/>
      <c r="AC17" s="33">
        <v>40.343600000000002</v>
      </c>
    </row>
    <row r="18" spans="1:29" ht="15.75" customHeight="1" x14ac:dyDescent="0.25">
      <c r="A18" s="24">
        <v>7</v>
      </c>
      <c r="B18" s="25">
        <v>95.947999999999993</v>
      </c>
      <c r="C18" s="25">
        <v>2.2570000000000001</v>
      </c>
      <c r="D18" s="25">
        <v>0.68899999999999995</v>
      </c>
      <c r="E18" s="25">
        <v>0.106</v>
      </c>
      <c r="F18" s="25">
        <v>0.10299999999999999</v>
      </c>
      <c r="G18" s="25">
        <v>1E-3</v>
      </c>
      <c r="H18" s="25">
        <v>1.9E-2</v>
      </c>
      <c r="I18" s="25">
        <v>1.4E-2</v>
      </c>
      <c r="J18" s="25">
        <v>0.01</v>
      </c>
      <c r="K18" s="25">
        <v>1.7999999999999999E-2</v>
      </c>
      <c r="L18" s="25">
        <v>0.66600000000000004</v>
      </c>
      <c r="M18" s="25">
        <v>0.17</v>
      </c>
      <c r="N18" s="25">
        <v>0.6996</v>
      </c>
      <c r="O18" s="26">
        <v>8190</v>
      </c>
      <c r="P18" s="26">
        <v>34.29</v>
      </c>
      <c r="Q18" s="28">
        <f t="shared" si="0"/>
        <v>9.5250000000000004</v>
      </c>
      <c r="R18" s="26">
        <v>9082</v>
      </c>
      <c r="S18" s="26">
        <v>38.03</v>
      </c>
      <c r="T18" s="28">
        <f t="shared" si="1"/>
        <v>10.563888888888888</v>
      </c>
      <c r="U18" s="26">
        <v>11916</v>
      </c>
      <c r="V18" s="27">
        <v>49.9</v>
      </c>
      <c r="W18" s="28">
        <f t="shared" si="2"/>
        <v>13.861111111111111</v>
      </c>
      <c r="X18" s="26">
        <v>-20.9</v>
      </c>
      <c r="Y18" s="30"/>
      <c r="Z18" s="31"/>
      <c r="AA18" s="31"/>
      <c r="AB18" s="35">
        <v>0</v>
      </c>
      <c r="AC18" s="33">
        <v>33.744700000000002</v>
      </c>
    </row>
    <row r="19" spans="1:29" ht="15.75" customHeight="1" x14ac:dyDescent="0.25">
      <c r="A19" s="24">
        <v>8</v>
      </c>
      <c r="B19" s="25">
        <v>95.968999999999994</v>
      </c>
      <c r="C19" s="25">
        <v>2.2370000000000001</v>
      </c>
      <c r="D19" s="25">
        <v>0.68400000000000005</v>
      </c>
      <c r="E19" s="25">
        <v>0.106</v>
      </c>
      <c r="F19" s="25">
        <v>0.104</v>
      </c>
      <c r="G19" s="25">
        <v>2E-3</v>
      </c>
      <c r="H19" s="25">
        <v>1.9E-2</v>
      </c>
      <c r="I19" s="25">
        <v>1.4E-2</v>
      </c>
      <c r="J19" s="25">
        <v>0.01</v>
      </c>
      <c r="K19" s="25">
        <v>1.9E-2</v>
      </c>
      <c r="L19" s="25">
        <v>0.67</v>
      </c>
      <c r="M19" s="25">
        <v>0.16900000000000001</v>
      </c>
      <c r="N19" s="25">
        <v>0.69950000000000001</v>
      </c>
      <c r="O19" s="26">
        <v>8188</v>
      </c>
      <c r="P19" s="26">
        <v>34.28</v>
      </c>
      <c r="Q19" s="28">
        <f t="shared" si="0"/>
        <v>9.5222222222222221</v>
      </c>
      <c r="R19" s="26">
        <v>9080</v>
      </c>
      <c r="S19" s="26">
        <v>38.020000000000003</v>
      </c>
      <c r="T19" s="28">
        <f t="shared" si="1"/>
        <v>10.561111111111112</v>
      </c>
      <c r="U19" s="26">
        <v>11915</v>
      </c>
      <c r="V19" s="27">
        <v>49.89</v>
      </c>
      <c r="W19" s="28">
        <f t="shared" si="2"/>
        <v>13.858333333333333</v>
      </c>
      <c r="X19" s="26"/>
      <c r="Y19" s="30"/>
      <c r="Z19" s="31"/>
      <c r="AA19" s="31"/>
      <c r="AB19" s="32"/>
      <c r="AC19" s="33">
        <v>34.950800000000001</v>
      </c>
    </row>
    <row r="20" spans="1:29" ht="15.75" customHeight="1" x14ac:dyDescent="0.25">
      <c r="A20" s="24">
        <v>9</v>
      </c>
      <c r="B20" s="25">
        <v>96.02</v>
      </c>
      <c r="C20" s="25">
        <v>2.2040000000000002</v>
      </c>
      <c r="D20" s="25">
        <v>0.67600000000000005</v>
      </c>
      <c r="E20" s="25">
        <v>0.105</v>
      </c>
      <c r="F20" s="25">
        <v>0.10299999999999999</v>
      </c>
      <c r="G20" s="25">
        <v>2E-3</v>
      </c>
      <c r="H20" s="25">
        <v>1.9E-2</v>
      </c>
      <c r="I20" s="25">
        <v>1.4E-2</v>
      </c>
      <c r="J20" s="25">
        <v>0.01</v>
      </c>
      <c r="K20" s="25">
        <v>1.4999999999999999E-2</v>
      </c>
      <c r="L20" s="25">
        <v>0.67100000000000004</v>
      </c>
      <c r="M20" s="25">
        <v>0.16400000000000001</v>
      </c>
      <c r="N20" s="25">
        <v>0.69910000000000005</v>
      </c>
      <c r="O20" s="26">
        <v>8185</v>
      </c>
      <c r="P20" s="26">
        <v>34.270000000000003</v>
      </c>
      <c r="Q20" s="28">
        <f t="shared" si="0"/>
        <v>9.5194444444444457</v>
      </c>
      <c r="R20" s="26">
        <v>9077</v>
      </c>
      <c r="S20" s="26">
        <v>38.01</v>
      </c>
      <c r="T20" s="28">
        <f t="shared" si="1"/>
        <v>10.558333333333332</v>
      </c>
      <c r="U20" s="26">
        <v>11914</v>
      </c>
      <c r="V20" s="27">
        <v>49.89</v>
      </c>
      <c r="W20" s="28">
        <f t="shared" si="2"/>
        <v>13.858333333333333</v>
      </c>
      <c r="X20" s="26"/>
      <c r="Y20" s="30"/>
      <c r="Z20" s="31"/>
      <c r="AA20" s="31"/>
      <c r="AB20" s="32"/>
      <c r="AC20" s="33">
        <v>21.7012</v>
      </c>
    </row>
    <row r="21" spans="1:29" ht="15.75" customHeight="1" x14ac:dyDescent="0.25">
      <c r="A21" s="24">
        <v>10</v>
      </c>
      <c r="B21" s="25">
        <v>96.034000000000006</v>
      </c>
      <c r="C21" s="25">
        <v>2.19</v>
      </c>
      <c r="D21" s="25">
        <v>0.67400000000000004</v>
      </c>
      <c r="E21" s="25">
        <v>0.105</v>
      </c>
      <c r="F21" s="25">
        <v>0.10299999999999999</v>
      </c>
      <c r="G21" s="25">
        <v>2E-3</v>
      </c>
      <c r="H21" s="25">
        <v>1.9E-2</v>
      </c>
      <c r="I21" s="25">
        <v>1.4E-2</v>
      </c>
      <c r="J21" s="25">
        <v>0.01</v>
      </c>
      <c r="K21" s="25">
        <v>1.6E-2</v>
      </c>
      <c r="L21" s="25">
        <v>0.67300000000000004</v>
      </c>
      <c r="M21" s="25">
        <v>0.16300000000000001</v>
      </c>
      <c r="N21" s="25">
        <v>0.69889999999999997</v>
      </c>
      <c r="O21" s="26">
        <v>8184</v>
      </c>
      <c r="P21" s="26">
        <v>34.26</v>
      </c>
      <c r="Q21" s="28">
        <f t="shared" si="0"/>
        <v>9.5166666666666657</v>
      </c>
      <c r="R21" s="26">
        <v>9075</v>
      </c>
      <c r="S21" s="27">
        <v>38</v>
      </c>
      <c r="T21" s="28">
        <f t="shared" si="1"/>
        <v>10.555555555555555</v>
      </c>
      <c r="U21" s="26">
        <v>11914</v>
      </c>
      <c r="V21" s="27">
        <v>49.89</v>
      </c>
      <c r="W21" s="28">
        <f t="shared" si="2"/>
        <v>13.858333333333333</v>
      </c>
      <c r="X21" s="26"/>
      <c r="Y21" s="30"/>
      <c r="Z21" s="31"/>
      <c r="AA21" s="31"/>
      <c r="AB21" s="32"/>
      <c r="AC21" s="33">
        <v>36.224899999999998</v>
      </c>
    </row>
    <row r="22" spans="1:29" ht="15.75" customHeight="1" x14ac:dyDescent="0.25">
      <c r="A22" s="24">
        <v>11</v>
      </c>
      <c r="B22" s="25">
        <v>96.02</v>
      </c>
      <c r="C22" s="25">
        <v>2.1989999999999998</v>
      </c>
      <c r="D22" s="25">
        <v>0.67700000000000005</v>
      </c>
      <c r="E22" s="25">
        <v>0.105</v>
      </c>
      <c r="F22" s="25">
        <v>0.10299999999999999</v>
      </c>
      <c r="G22" s="25">
        <v>2E-3</v>
      </c>
      <c r="H22" s="25">
        <v>1.9E-2</v>
      </c>
      <c r="I22" s="25">
        <v>1.4E-2</v>
      </c>
      <c r="J22" s="25">
        <v>0.01</v>
      </c>
      <c r="K22" s="25">
        <v>1.6E-2</v>
      </c>
      <c r="L22" s="25">
        <v>0.67300000000000004</v>
      </c>
      <c r="M22" s="25">
        <v>0.16300000000000001</v>
      </c>
      <c r="N22" s="25">
        <v>0.69899999999999995</v>
      </c>
      <c r="O22" s="26">
        <v>8185</v>
      </c>
      <c r="P22" s="26">
        <v>34.270000000000003</v>
      </c>
      <c r="Q22" s="28">
        <f t="shared" si="0"/>
        <v>9.5194444444444457</v>
      </c>
      <c r="R22" s="26">
        <v>9077</v>
      </c>
      <c r="S22" s="26">
        <v>38.01</v>
      </c>
      <c r="T22" s="28">
        <f t="shared" si="1"/>
        <v>10.558333333333332</v>
      </c>
      <c r="U22" s="26">
        <v>11915</v>
      </c>
      <c r="V22" s="27">
        <v>49.89</v>
      </c>
      <c r="W22" s="28">
        <f t="shared" si="2"/>
        <v>13.858333333333333</v>
      </c>
      <c r="X22" s="26"/>
      <c r="Y22" s="30"/>
      <c r="Z22" s="31"/>
      <c r="AA22" s="31"/>
      <c r="AB22" s="32"/>
      <c r="AC22" s="33">
        <v>43.558300000000003</v>
      </c>
    </row>
    <row r="23" spans="1:29" ht="15.75" customHeight="1" x14ac:dyDescent="0.25">
      <c r="A23" s="24">
        <v>12</v>
      </c>
      <c r="B23" s="25"/>
      <c r="C23" s="25"/>
      <c r="D23" s="25"/>
      <c r="E23" s="25"/>
      <c r="F23" s="25"/>
      <c r="G23" s="25" t="s">
        <v>40</v>
      </c>
      <c r="H23" s="25"/>
      <c r="I23" s="25"/>
      <c r="J23" s="25"/>
      <c r="K23" s="25"/>
      <c r="L23" s="25"/>
      <c r="M23" s="25"/>
      <c r="N23" s="25" t="s">
        <v>40</v>
      </c>
      <c r="O23" s="26">
        <v>8185</v>
      </c>
      <c r="P23" s="26">
        <v>34.270000000000003</v>
      </c>
      <c r="Q23" s="28">
        <f t="shared" si="0"/>
        <v>9.5194444444444457</v>
      </c>
      <c r="R23" s="26">
        <v>9077</v>
      </c>
      <c r="S23" s="26">
        <v>38.01</v>
      </c>
      <c r="T23" s="28">
        <f t="shared" si="1"/>
        <v>10.558333333333332</v>
      </c>
      <c r="U23" s="26"/>
      <c r="V23" s="27"/>
      <c r="W23" s="28"/>
      <c r="X23" s="26"/>
      <c r="Y23" s="30"/>
      <c r="Z23" s="31"/>
      <c r="AA23" s="31"/>
      <c r="AB23" s="32"/>
      <c r="AC23" s="33">
        <v>44.506399999999999</v>
      </c>
    </row>
    <row r="24" spans="1:29" ht="15.75" customHeight="1" x14ac:dyDescent="0.25">
      <c r="A24" s="24">
        <v>13</v>
      </c>
      <c r="B24" s="25"/>
      <c r="C24" s="25"/>
      <c r="D24" s="25"/>
      <c r="E24" s="25"/>
      <c r="F24" s="25"/>
      <c r="G24" s="25" t="s">
        <v>40</v>
      </c>
      <c r="H24" s="25"/>
      <c r="I24" s="25"/>
      <c r="J24" s="25"/>
      <c r="K24" s="25"/>
      <c r="L24" s="25"/>
      <c r="M24" s="25"/>
      <c r="N24" s="25" t="s">
        <v>40</v>
      </c>
      <c r="O24" s="26">
        <v>8185</v>
      </c>
      <c r="P24" s="26">
        <v>34.270000000000003</v>
      </c>
      <c r="Q24" s="28">
        <f t="shared" si="0"/>
        <v>9.5194444444444457</v>
      </c>
      <c r="R24" s="26">
        <v>9077</v>
      </c>
      <c r="S24" s="26">
        <v>38.01</v>
      </c>
      <c r="T24" s="28">
        <f t="shared" si="1"/>
        <v>10.558333333333332</v>
      </c>
      <c r="U24" s="26"/>
      <c r="V24" s="27"/>
      <c r="W24" s="28"/>
      <c r="X24" s="26"/>
      <c r="Y24" s="30"/>
      <c r="Z24" s="31"/>
      <c r="AA24" s="31"/>
      <c r="AB24" s="32"/>
      <c r="AC24" s="33">
        <v>45.292200000000001</v>
      </c>
    </row>
    <row r="25" spans="1:29" ht="15.75" customHeight="1" x14ac:dyDescent="0.25">
      <c r="A25" s="24">
        <v>14</v>
      </c>
      <c r="B25" s="25">
        <v>96.001000000000005</v>
      </c>
      <c r="C25" s="25">
        <v>2.2050000000000001</v>
      </c>
      <c r="D25" s="25">
        <v>0.68500000000000005</v>
      </c>
      <c r="E25" s="25">
        <v>0.109</v>
      </c>
      <c r="F25" s="25">
        <v>0.107</v>
      </c>
      <c r="G25" s="25">
        <v>2E-3</v>
      </c>
      <c r="H25" s="25">
        <v>2.1000000000000001E-2</v>
      </c>
      <c r="I25" s="25">
        <v>1.4999999999999999E-2</v>
      </c>
      <c r="J25" s="25">
        <v>0.01</v>
      </c>
      <c r="K25" s="25">
        <v>2.3E-2</v>
      </c>
      <c r="L25" s="25">
        <v>0.66100000000000003</v>
      </c>
      <c r="M25" s="25">
        <v>0.16300000000000001</v>
      </c>
      <c r="N25" s="25">
        <v>0.69940000000000002</v>
      </c>
      <c r="O25" s="26">
        <v>8189</v>
      </c>
      <c r="P25" s="26">
        <v>34.29</v>
      </c>
      <c r="Q25" s="28">
        <f t="shared" si="0"/>
        <v>9.5250000000000004</v>
      </c>
      <c r="R25" s="26">
        <v>9081</v>
      </c>
      <c r="S25" s="26">
        <v>38.03</v>
      </c>
      <c r="T25" s="28">
        <f t="shared" si="1"/>
        <v>10.563888888888888</v>
      </c>
      <c r="U25" s="26">
        <v>11917</v>
      </c>
      <c r="V25" s="27">
        <v>49.9</v>
      </c>
      <c r="W25" s="28">
        <f t="shared" si="2"/>
        <v>13.861111111111111</v>
      </c>
      <c r="X25" s="37">
        <v>-22</v>
      </c>
      <c r="Y25" s="30"/>
      <c r="Z25" s="31"/>
      <c r="AA25" s="31"/>
      <c r="AB25" s="32"/>
      <c r="AC25" s="33">
        <v>47.303100000000001</v>
      </c>
    </row>
    <row r="26" spans="1:29" ht="15.75" customHeight="1" x14ac:dyDescent="0.25">
      <c r="A26" s="24">
        <v>15</v>
      </c>
      <c r="B26" s="25">
        <v>96.042000000000002</v>
      </c>
      <c r="C26" s="25">
        <v>2.1789999999999998</v>
      </c>
      <c r="D26" s="25">
        <v>0.67500000000000004</v>
      </c>
      <c r="E26" s="25">
        <v>0.108</v>
      </c>
      <c r="F26" s="25">
        <v>0.106</v>
      </c>
      <c r="G26" s="25">
        <v>1E-3</v>
      </c>
      <c r="H26" s="25">
        <v>0.02</v>
      </c>
      <c r="I26" s="25">
        <v>1.4999999999999999E-2</v>
      </c>
      <c r="J26" s="25">
        <v>0.01</v>
      </c>
      <c r="K26" s="25">
        <v>1.7999999999999999E-2</v>
      </c>
      <c r="L26" s="25">
        <v>0.66700000000000004</v>
      </c>
      <c r="M26" s="25">
        <v>0.16</v>
      </c>
      <c r="N26" s="25">
        <v>0.69899999999999995</v>
      </c>
      <c r="O26" s="26">
        <v>8186</v>
      </c>
      <c r="P26" s="26">
        <v>34.270000000000003</v>
      </c>
      <c r="Q26" s="28">
        <f t="shared" si="0"/>
        <v>9.5194444444444457</v>
      </c>
      <c r="R26" s="26">
        <v>9078</v>
      </c>
      <c r="S26" s="26">
        <v>38.01</v>
      </c>
      <c r="T26" s="28">
        <f t="shared" si="1"/>
        <v>10.558333333333332</v>
      </c>
      <c r="U26" s="26">
        <v>11916</v>
      </c>
      <c r="V26" s="27">
        <v>49.89</v>
      </c>
      <c r="W26" s="28">
        <f t="shared" si="2"/>
        <v>13.858333333333333</v>
      </c>
      <c r="X26" s="26"/>
      <c r="Y26" s="30"/>
      <c r="Z26" s="31"/>
      <c r="AA26" s="31"/>
      <c r="AB26" s="32"/>
      <c r="AC26" s="33">
        <v>50.4559</v>
      </c>
    </row>
    <row r="27" spans="1:29" ht="15.75" customHeight="1" x14ac:dyDescent="0.25">
      <c r="A27" s="24">
        <v>16</v>
      </c>
      <c r="B27" s="25">
        <v>96.034999999999997</v>
      </c>
      <c r="C27" s="25">
        <v>2.1789999999999998</v>
      </c>
      <c r="D27" s="25">
        <v>0.68</v>
      </c>
      <c r="E27" s="25">
        <v>0.108</v>
      </c>
      <c r="F27" s="25">
        <v>0.107</v>
      </c>
      <c r="G27" s="25">
        <v>2E-3</v>
      </c>
      <c r="H27" s="25">
        <v>0.02</v>
      </c>
      <c r="I27" s="25">
        <v>1.4999999999999999E-2</v>
      </c>
      <c r="J27" s="25">
        <v>0.01</v>
      </c>
      <c r="K27" s="25">
        <v>1.7000000000000001E-2</v>
      </c>
      <c r="L27" s="25">
        <v>0.67</v>
      </c>
      <c r="M27" s="25">
        <v>0.158</v>
      </c>
      <c r="N27" s="25">
        <v>0.69910000000000005</v>
      </c>
      <c r="O27" s="26">
        <v>8187</v>
      </c>
      <c r="P27" s="26">
        <v>34.28</v>
      </c>
      <c r="Q27" s="28">
        <f t="shared" si="0"/>
        <v>9.5222222222222221</v>
      </c>
      <c r="R27" s="26">
        <v>9079</v>
      </c>
      <c r="S27" s="26">
        <v>38.020000000000003</v>
      </c>
      <c r="T27" s="28">
        <f t="shared" si="1"/>
        <v>10.561111111111112</v>
      </c>
      <c r="U27" s="26">
        <v>11916</v>
      </c>
      <c r="V27" s="27">
        <v>49.9</v>
      </c>
      <c r="W27" s="28">
        <f t="shared" si="2"/>
        <v>13.861111111111111</v>
      </c>
      <c r="X27" s="26"/>
      <c r="Y27" s="30"/>
      <c r="Z27" s="31"/>
      <c r="AA27" s="31"/>
      <c r="AB27" s="32"/>
      <c r="AC27" s="33">
        <v>50.1691</v>
      </c>
    </row>
    <row r="28" spans="1:29" ht="15.75" customHeight="1" x14ac:dyDescent="0.25">
      <c r="A28" s="24">
        <v>17</v>
      </c>
      <c r="B28" s="25">
        <v>96.085999999999999</v>
      </c>
      <c r="C28" s="25">
        <v>2.145</v>
      </c>
      <c r="D28" s="25">
        <v>0.66700000000000004</v>
      </c>
      <c r="E28" s="25">
        <v>0.106</v>
      </c>
      <c r="F28" s="25">
        <v>0.104</v>
      </c>
      <c r="G28" s="25">
        <v>2E-3</v>
      </c>
      <c r="H28" s="25">
        <v>0.02</v>
      </c>
      <c r="I28" s="25">
        <v>1.4999999999999999E-2</v>
      </c>
      <c r="J28" s="25">
        <v>0.01</v>
      </c>
      <c r="K28" s="25">
        <v>1.7999999999999999E-2</v>
      </c>
      <c r="L28" s="25">
        <v>0.67200000000000004</v>
      </c>
      <c r="M28" s="25">
        <v>0.157</v>
      </c>
      <c r="N28" s="25">
        <v>0.6986</v>
      </c>
      <c r="O28" s="26">
        <v>8181</v>
      </c>
      <c r="P28" s="26">
        <v>34.25</v>
      </c>
      <c r="Q28" s="28">
        <f t="shared" si="0"/>
        <v>9.5138888888888893</v>
      </c>
      <c r="R28" s="26">
        <v>9073</v>
      </c>
      <c r="S28" s="26">
        <v>37.99</v>
      </c>
      <c r="T28" s="28">
        <f t="shared" si="1"/>
        <v>10.552777777777779</v>
      </c>
      <c r="U28" s="26">
        <v>11913</v>
      </c>
      <c r="V28" s="27">
        <v>49.88</v>
      </c>
      <c r="W28" s="28">
        <f t="shared" si="2"/>
        <v>13.855555555555556</v>
      </c>
      <c r="X28" s="26"/>
      <c r="Y28" s="30"/>
      <c r="Z28" s="31"/>
      <c r="AA28" s="31"/>
      <c r="AB28" s="32"/>
      <c r="AC28" s="33">
        <v>49.9026</v>
      </c>
    </row>
    <row r="29" spans="1:29" ht="15.75" customHeight="1" x14ac:dyDescent="0.25">
      <c r="A29" s="24">
        <v>18</v>
      </c>
      <c r="B29" s="25">
        <v>96.087000000000003</v>
      </c>
      <c r="C29" s="25">
        <v>2.1469999999999998</v>
      </c>
      <c r="D29" s="25">
        <v>0.66800000000000004</v>
      </c>
      <c r="E29" s="25">
        <v>0.106</v>
      </c>
      <c r="F29" s="25">
        <v>0.105</v>
      </c>
      <c r="G29" s="25">
        <v>2E-3</v>
      </c>
      <c r="H29" s="25">
        <v>0.02</v>
      </c>
      <c r="I29" s="25">
        <v>1.4999999999999999E-2</v>
      </c>
      <c r="J29" s="25">
        <v>1.0999999999999999E-2</v>
      </c>
      <c r="K29" s="25">
        <v>1.7999999999999999E-2</v>
      </c>
      <c r="L29" s="25">
        <v>0.66500000000000004</v>
      </c>
      <c r="M29" s="25">
        <v>0.158</v>
      </c>
      <c r="N29" s="25">
        <v>0.69869999999999999</v>
      </c>
      <c r="O29" s="26">
        <v>8183</v>
      </c>
      <c r="P29" s="26">
        <v>34.26</v>
      </c>
      <c r="Q29" s="28">
        <f t="shared" si="0"/>
        <v>9.5166666666666657</v>
      </c>
      <c r="R29" s="26">
        <v>9074</v>
      </c>
      <c r="S29" s="27">
        <v>38</v>
      </c>
      <c r="T29" s="28">
        <f t="shared" si="1"/>
        <v>10.555555555555555</v>
      </c>
      <c r="U29" s="26">
        <v>11915</v>
      </c>
      <c r="V29" s="27">
        <v>49.89</v>
      </c>
      <c r="W29" s="28">
        <f t="shared" si="2"/>
        <v>13.858333333333333</v>
      </c>
      <c r="X29" s="26"/>
      <c r="Y29" s="30"/>
      <c r="Z29" s="31"/>
      <c r="AA29" s="31"/>
      <c r="AB29" s="32"/>
      <c r="AC29" s="33">
        <v>45.292900000000003</v>
      </c>
    </row>
    <row r="30" spans="1:29" ht="15.75" customHeight="1" x14ac:dyDescent="0.25">
      <c r="A30" s="24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 t="s">
        <v>40</v>
      </c>
      <c r="O30" s="26">
        <v>8183</v>
      </c>
      <c r="P30" s="26">
        <v>34.26</v>
      </c>
      <c r="Q30" s="28">
        <f t="shared" si="0"/>
        <v>9.5166666666666657</v>
      </c>
      <c r="R30" s="26">
        <v>9074</v>
      </c>
      <c r="S30" s="27">
        <v>38</v>
      </c>
      <c r="T30" s="28">
        <f t="shared" si="1"/>
        <v>10.555555555555555</v>
      </c>
      <c r="U30" s="26"/>
      <c r="V30" s="27"/>
      <c r="W30" s="28"/>
      <c r="X30" s="26"/>
      <c r="Y30" s="30"/>
      <c r="Z30" s="31"/>
      <c r="AA30" s="31"/>
      <c r="AB30" s="32"/>
      <c r="AC30" s="33">
        <v>48.185499999999998</v>
      </c>
    </row>
    <row r="31" spans="1:29" ht="15.75" customHeight="1" x14ac:dyDescent="0.25">
      <c r="A31" s="24">
        <v>20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 t="s">
        <v>40</v>
      </c>
      <c r="O31" s="26">
        <v>8183</v>
      </c>
      <c r="P31" s="26">
        <v>34.26</v>
      </c>
      <c r="Q31" s="28">
        <f t="shared" si="0"/>
        <v>9.5166666666666657</v>
      </c>
      <c r="R31" s="26">
        <v>9074</v>
      </c>
      <c r="S31" s="27">
        <v>38</v>
      </c>
      <c r="T31" s="28">
        <f t="shared" si="1"/>
        <v>10.555555555555555</v>
      </c>
      <c r="U31" s="26"/>
      <c r="V31" s="27"/>
      <c r="W31" s="28"/>
      <c r="X31" s="26"/>
      <c r="Y31" s="30"/>
      <c r="Z31" s="31"/>
      <c r="AA31" s="31"/>
      <c r="AB31" s="32"/>
      <c r="AC31" s="33">
        <v>49.879899999999999</v>
      </c>
    </row>
    <row r="32" spans="1:29" ht="15.75" customHeight="1" x14ac:dyDescent="0.25">
      <c r="A32" s="24">
        <v>21</v>
      </c>
      <c r="B32" s="25">
        <v>96.096000000000004</v>
      </c>
      <c r="C32" s="25">
        <v>2.1419999999999999</v>
      </c>
      <c r="D32" s="25">
        <v>0.66400000000000003</v>
      </c>
      <c r="E32" s="25">
        <v>0.106</v>
      </c>
      <c r="F32" s="25">
        <v>0.105</v>
      </c>
      <c r="G32" s="25">
        <v>2E-3</v>
      </c>
      <c r="H32" s="25">
        <v>0.02</v>
      </c>
      <c r="I32" s="25">
        <v>1.4999999999999999E-2</v>
      </c>
      <c r="J32" s="25">
        <v>0.01</v>
      </c>
      <c r="K32" s="25">
        <v>1.7999999999999999E-2</v>
      </c>
      <c r="L32" s="25">
        <v>0.66700000000000004</v>
      </c>
      <c r="M32" s="25">
        <v>0.157</v>
      </c>
      <c r="N32" s="25">
        <v>0.6986</v>
      </c>
      <c r="O32" s="26">
        <v>8181</v>
      </c>
      <c r="P32" s="26">
        <v>34.25</v>
      </c>
      <c r="Q32" s="28">
        <f t="shared" si="0"/>
        <v>9.5138888888888893</v>
      </c>
      <c r="R32" s="26">
        <v>9073</v>
      </c>
      <c r="S32" s="26">
        <v>37.99</v>
      </c>
      <c r="T32" s="28">
        <f t="shared" si="1"/>
        <v>10.552777777777779</v>
      </c>
      <c r="U32" s="26">
        <v>11914</v>
      </c>
      <c r="V32" s="27">
        <v>49.89</v>
      </c>
      <c r="W32" s="28">
        <f t="shared" si="2"/>
        <v>13.858333333333333</v>
      </c>
      <c r="X32" s="26">
        <v>-20.6</v>
      </c>
      <c r="Y32" s="30"/>
      <c r="Z32" s="31"/>
      <c r="AA32" s="31"/>
      <c r="AB32" s="32"/>
      <c r="AC32" s="33">
        <v>52.615499999999997</v>
      </c>
    </row>
    <row r="33" spans="1:29" ht="15.75" customHeight="1" x14ac:dyDescent="0.25">
      <c r="A33" s="24">
        <v>22</v>
      </c>
      <c r="B33" s="25">
        <v>96.010999999999996</v>
      </c>
      <c r="C33" s="25">
        <v>2.1920000000000002</v>
      </c>
      <c r="D33" s="25">
        <v>0.68300000000000005</v>
      </c>
      <c r="E33" s="25">
        <v>0.11</v>
      </c>
      <c r="F33" s="25">
        <v>0.108</v>
      </c>
      <c r="G33" s="25">
        <v>1E-3</v>
      </c>
      <c r="H33" s="25">
        <v>2.1000000000000001E-2</v>
      </c>
      <c r="I33" s="25">
        <v>1.4999999999999999E-2</v>
      </c>
      <c r="J33" s="25">
        <v>1.0999999999999999E-2</v>
      </c>
      <c r="K33" s="25">
        <v>1.9E-2</v>
      </c>
      <c r="L33" s="25">
        <v>0.66600000000000004</v>
      </c>
      <c r="M33" s="25">
        <v>0.16400000000000001</v>
      </c>
      <c r="N33" s="25">
        <v>0.69940000000000002</v>
      </c>
      <c r="O33" s="26">
        <v>8188</v>
      </c>
      <c r="P33" s="26">
        <v>34.28</v>
      </c>
      <c r="Q33" s="28">
        <f t="shared" si="0"/>
        <v>9.5222222222222221</v>
      </c>
      <c r="R33" s="26">
        <v>9080</v>
      </c>
      <c r="S33" s="26">
        <v>38.020000000000003</v>
      </c>
      <c r="T33" s="28">
        <f t="shared" si="1"/>
        <v>10.561111111111112</v>
      </c>
      <c r="U33" s="26">
        <v>11917</v>
      </c>
      <c r="V33" s="27">
        <v>49.9</v>
      </c>
      <c r="W33" s="28">
        <f t="shared" si="2"/>
        <v>13.861111111111111</v>
      </c>
      <c r="X33" s="26"/>
      <c r="Y33" s="30"/>
      <c r="Z33" s="31"/>
      <c r="AA33" s="31"/>
      <c r="AB33" s="32"/>
      <c r="AC33" s="33">
        <v>51.377409999999998</v>
      </c>
    </row>
    <row r="34" spans="1:29" ht="15.75" customHeight="1" x14ac:dyDescent="0.25">
      <c r="A34" s="24">
        <v>23</v>
      </c>
      <c r="B34" s="25">
        <v>96.102999999999994</v>
      </c>
      <c r="C34" s="25">
        <v>2.1360000000000001</v>
      </c>
      <c r="D34" s="25">
        <v>0.66</v>
      </c>
      <c r="E34" s="25">
        <v>0.105</v>
      </c>
      <c r="F34" s="25">
        <v>0.10299999999999999</v>
      </c>
      <c r="G34" s="25">
        <v>2E-3</v>
      </c>
      <c r="H34" s="25">
        <v>0.02</v>
      </c>
      <c r="I34" s="25">
        <v>1.4E-2</v>
      </c>
      <c r="J34" s="25">
        <v>0.01</v>
      </c>
      <c r="K34" s="25">
        <v>1.7999999999999999E-2</v>
      </c>
      <c r="L34" s="25">
        <v>0.66700000000000004</v>
      </c>
      <c r="M34" s="25">
        <v>0.16300000000000001</v>
      </c>
      <c r="N34" s="25">
        <v>0.69850000000000001</v>
      </c>
      <c r="O34" s="26">
        <v>8179</v>
      </c>
      <c r="P34" s="26">
        <v>34.25</v>
      </c>
      <c r="Q34" s="28">
        <f t="shared" si="0"/>
        <v>9.5138888888888893</v>
      </c>
      <c r="R34" s="26">
        <v>9071</v>
      </c>
      <c r="S34" s="26">
        <v>37.979999999999997</v>
      </c>
      <c r="T34" s="28">
        <f t="shared" si="1"/>
        <v>10.549999999999999</v>
      </c>
      <c r="U34" s="26">
        <v>11911</v>
      </c>
      <c r="V34" s="27">
        <v>49.88</v>
      </c>
      <c r="W34" s="28">
        <f t="shared" si="2"/>
        <v>13.855555555555556</v>
      </c>
      <c r="X34" s="26"/>
      <c r="Y34" s="30"/>
      <c r="Z34" s="31"/>
      <c r="AA34" s="31"/>
      <c r="AB34" s="32"/>
      <c r="AC34" s="33">
        <v>52.170999999999999</v>
      </c>
    </row>
    <row r="35" spans="1:29" ht="15.75" customHeight="1" x14ac:dyDescent="0.25">
      <c r="A35" s="24">
        <v>24</v>
      </c>
      <c r="B35" s="25">
        <v>96.183999999999997</v>
      </c>
      <c r="C35" s="25">
        <v>2.081</v>
      </c>
      <c r="D35" s="25">
        <v>0.63900000000000001</v>
      </c>
      <c r="E35" s="25">
        <v>0.10199999999999999</v>
      </c>
      <c r="F35" s="25">
        <v>0.1</v>
      </c>
      <c r="G35" s="25">
        <v>1E-3</v>
      </c>
      <c r="H35" s="25">
        <v>1.9E-2</v>
      </c>
      <c r="I35" s="25">
        <v>1.4E-2</v>
      </c>
      <c r="J35" s="25">
        <v>0.01</v>
      </c>
      <c r="K35" s="25">
        <v>0.02</v>
      </c>
      <c r="L35" s="25">
        <v>0.67400000000000004</v>
      </c>
      <c r="M35" s="25">
        <v>0.156</v>
      </c>
      <c r="N35" s="25">
        <v>0.69779999999999998</v>
      </c>
      <c r="O35" s="26">
        <v>8172</v>
      </c>
      <c r="P35" s="26">
        <v>34.21</v>
      </c>
      <c r="Q35" s="28">
        <f t="shared" si="0"/>
        <v>9.5027777777777782</v>
      </c>
      <c r="R35" s="26">
        <v>9063</v>
      </c>
      <c r="S35" s="26">
        <v>37.950000000000003</v>
      </c>
      <c r="T35" s="28">
        <f t="shared" si="1"/>
        <v>10.541666666666668</v>
      </c>
      <c r="U35" s="26">
        <v>11907</v>
      </c>
      <c r="V35" s="27">
        <v>49.86</v>
      </c>
      <c r="W35" s="28">
        <f t="shared" si="2"/>
        <v>13.85</v>
      </c>
      <c r="X35" s="26"/>
      <c r="Y35" s="30"/>
      <c r="Z35" s="31"/>
      <c r="AA35" s="31"/>
      <c r="AB35" s="32"/>
      <c r="AC35" s="33">
        <v>53.1524</v>
      </c>
    </row>
    <row r="36" spans="1:29" ht="15.75" customHeight="1" x14ac:dyDescent="0.25">
      <c r="A36" s="24">
        <v>25</v>
      </c>
      <c r="B36" s="25">
        <v>96.197000000000003</v>
      </c>
      <c r="C36" s="25">
        <v>2.073</v>
      </c>
      <c r="D36" s="25">
        <v>0.63900000000000001</v>
      </c>
      <c r="E36" s="25">
        <v>0.10100000000000001</v>
      </c>
      <c r="F36" s="25">
        <v>0.1</v>
      </c>
      <c r="G36" s="25">
        <v>1E-3</v>
      </c>
      <c r="H36" s="25">
        <v>1.9E-2</v>
      </c>
      <c r="I36" s="25">
        <v>1.4E-2</v>
      </c>
      <c r="J36" s="25">
        <v>0.01</v>
      </c>
      <c r="K36" s="25">
        <v>2.1000000000000001E-2</v>
      </c>
      <c r="L36" s="25">
        <v>0.67</v>
      </c>
      <c r="M36" s="25">
        <v>0.157</v>
      </c>
      <c r="N36" s="25">
        <v>0.69769999999999999</v>
      </c>
      <c r="O36" s="26">
        <v>8171</v>
      </c>
      <c r="P36" s="26">
        <v>34.21</v>
      </c>
      <c r="Q36" s="28">
        <f t="shared" si="0"/>
        <v>9.5027777777777782</v>
      </c>
      <c r="R36" s="26">
        <v>9062</v>
      </c>
      <c r="S36" s="26">
        <v>37.950000000000003</v>
      </c>
      <c r="T36" s="28">
        <f t="shared" si="1"/>
        <v>10.541666666666668</v>
      </c>
      <c r="U36" s="26">
        <v>11907</v>
      </c>
      <c r="V36" s="27">
        <v>49.86</v>
      </c>
      <c r="W36" s="28">
        <f t="shared" si="2"/>
        <v>13.85</v>
      </c>
      <c r="X36" s="26"/>
      <c r="Y36" s="30"/>
      <c r="Z36" s="31"/>
      <c r="AA36" s="31"/>
      <c r="AB36" s="32"/>
      <c r="AC36" s="33">
        <v>51.221800000000002</v>
      </c>
    </row>
    <row r="37" spans="1:29" ht="15.75" customHeight="1" x14ac:dyDescent="0.25">
      <c r="A37" s="24">
        <v>26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>
        <v>8171</v>
      </c>
      <c r="P37" s="26">
        <v>34.21</v>
      </c>
      <c r="Q37" s="28">
        <f t="shared" si="0"/>
        <v>9.5027777777777782</v>
      </c>
      <c r="R37" s="26">
        <v>9062</v>
      </c>
      <c r="S37" s="26">
        <v>37.950000000000003</v>
      </c>
      <c r="T37" s="28">
        <f t="shared" si="1"/>
        <v>10.541666666666668</v>
      </c>
      <c r="U37" s="26"/>
      <c r="V37" s="27"/>
      <c r="W37" s="28"/>
      <c r="X37" s="26"/>
      <c r="Y37" s="30"/>
      <c r="Z37" s="31"/>
      <c r="AA37" s="31"/>
      <c r="AB37" s="32"/>
      <c r="AC37" s="33">
        <v>48.985599999999998</v>
      </c>
    </row>
    <row r="38" spans="1:29" ht="15.75" customHeight="1" x14ac:dyDescent="0.25">
      <c r="A38" s="24">
        <v>27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>
        <v>8171</v>
      </c>
      <c r="P38" s="26">
        <v>34.21</v>
      </c>
      <c r="Q38" s="28">
        <f t="shared" si="0"/>
        <v>9.5027777777777782</v>
      </c>
      <c r="R38" s="26">
        <v>9062</v>
      </c>
      <c r="S38" s="26">
        <v>37.950000000000003</v>
      </c>
      <c r="T38" s="28">
        <f t="shared" si="1"/>
        <v>10.541666666666668</v>
      </c>
      <c r="U38" s="26"/>
      <c r="V38" s="27"/>
      <c r="W38" s="28"/>
      <c r="X38" s="26"/>
      <c r="Y38" s="30"/>
      <c r="Z38" s="31"/>
      <c r="AA38" s="31"/>
      <c r="AB38" s="32"/>
      <c r="AC38" s="33">
        <v>49.6586</v>
      </c>
    </row>
    <row r="39" spans="1:29" ht="15.75" customHeight="1" x14ac:dyDescent="0.25">
      <c r="A39" s="24">
        <v>28</v>
      </c>
      <c r="B39" s="25">
        <v>96.116</v>
      </c>
      <c r="C39" s="25">
        <v>2.117</v>
      </c>
      <c r="D39" s="25">
        <v>0.66</v>
      </c>
      <c r="E39" s="25">
        <v>0.106</v>
      </c>
      <c r="F39" s="25">
        <v>0.104</v>
      </c>
      <c r="G39" s="25">
        <v>2E-3</v>
      </c>
      <c r="H39" s="25">
        <v>0.02</v>
      </c>
      <c r="I39" s="25">
        <v>1.4999999999999999E-2</v>
      </c>
      <c r="J39" s="25">
        <v>0.01</v>
      </c>
      <c r="K39" s="25">
        <v>1.9E-2</v>
      </c>
      <c r="L39" s="25">
        <v>0.67200000000000004</v>
      </c>
      <c r="M39" s="25">
        <v>0.16</v>
      </c>
      <c r="N39" s="25">
        <v>0.69850000000000001</v>
      </c>
      <c r="O39" s="26">
        <v>8179</v>
      </c>
      <c r="P39" s="26">
        <v>34.24</v>
      </c>
      <c r="Q39" s="28">
        <f t="shared" si="0"/>
        <v>9.5111111111111111</v>
      </c>
      <c r="R39" s="26">
        <v>9070</v>
      </c>
      <c r="S39" s="26">
        <v>37.979999999999997</v>
      </c>
      <c r="T39" s="28">
        <f t="shared" si="1"/>
        <v>10.549999999999999</v>
      </c>
      <c r="U39" s="26">
        <v>11911</v>
      </c>
      <c r="V39" s="27">
        <v>49.88</v>
      </c>
      <c r="W39" s="28">
        <f t="shared" si="2"/>
        <v>13.855555555555556</v>
      </c>
      <c r="X39" s="26">
        <v>-20.3</v>
      </c>
      <c r="Y39" s="30"/>
      <c r="Z39" s="31"/>
      <c r="AA39" s="31"/>
      <c r="AB39" s="32"/>
      <c r="AC39" s="33">
        <v>49.585000000000001</v>
      </c>
    </row>
    <row r="40" spans="1:29" ht="15.75" customHeight="1" x14ac:dyDescent="0.25">
      <c r="A40" s="24">
        <v>29</v>
      </c>
      <c r="B40" s="25">
        <v>96.167000000000002</v>
      </c>
      <c r="C40" s="25">
        <v>2.0840000000000001</v>
      </c>
      <c r="D40" s="25">
        <v>0.65400000000000003</v>
      </c>
      <c r="E40" s="25">
        <v>0.104</v>
      </c>
      <c r="F40" s="25">
        <v>0.10299999999999999</v>
      </c>
      <c r="G40" s="25">
        <v>2E-3</v>
      </c>
      <c r="H40" s="25">
        <v>0.02</v>
      </c>
      <c r="I40" s="25">
        <v>1.4999999999999999E-2</v>
      </c>
      <c r="J40" s="25">
        <v>1.0999999999999999E-2</v>
      </c>
      <c r="K40" s="25">
        <v>1.7000000000000001E-2</v>
      </c>
      <c r="L40" s="25">
        <v>0.67200000000000004</v>
      </c>
      <c r="M40" s="25">
        <v>0.155</v>
      </c>
      <c r="N40" s="25">
        <v>0.69810000000000005</v>
      </c>
      <c r="O40" s="26">
        <v>8176</v>
      </c>
      <c r="P40" s="26">
        <v>34.229999999999997</v>
      </c>
      <c r="Q40" s="28">
        <f t="shared" si="0"/>
        <v>9.5083333333333329</v>
      </c>
      <c r="R40" s="26">
        <v>9067</v>
      </c>
      <c r="S40" s="26">
        <v>37.97</v>
      </c>
      <c r="T40" s="28">
        <f t="shared" si="1"/>
        <v>10.547222222222222</v>
      </c>
      <c r="U40" s="26">
        <v>11909</v>
      </c>
      <c r="V40" s="27">
        <v>49.87</v>
      </c>
      <c r="W40" s="28">
        <f t="shared" si="2"/>
        <v>13.852777777777776</v>
      </c>
      <c r="X40" s="26"/>
      <c r="Y40" s="30"/>
      <c r="Z40" s="31"/>
      <c r="AA40" s="31"/>
      <c r="AB40" s="32"/>
      <c r="AC40" s="33">
        <v>55.277299999999997</v>
      </c>
    </row>
    <row r="41" spans="1:29" ht="15.75" customHeight="1" x14ac:dyDescent="0.25">
      <c r="A41" s="24">
        <v>30</v>
      </c>
      <c r="B41" s="25">
        <v>96.144000000000005</v>
      </c>
      <c r="C41" s="25">
        <v>2.0990000000000002</v>
      </c>
      <c r="D41" s="25">
        <v>0.65600000000000003</v>
      </c>
      <c r="E41" s="25">
        <v>0.104</v>
      </c>
      <c r="F41" s="25">
        <v>0.10299999999999999</v>
      </c>
      <c r="G41" s="25">
        <v>2E-3</v>
      </c>
      <c r="H41" s="25">
        <v>0.02</v>
      </c>
      <c r="I41" s="25">
        <v>1.4E-2</v>
      </c>
      <c r="J41" s="25">
        <v>1.0999999999999999E-2</v>
      </c>
      <c r="K41" s="25">
        <v>1.7999999999999999E-2</v>
      </c>
      <c r="L41" s="25">
        <v>0.67400000000000004</v>
      </c>
      <c r="M41" s="25">
        <v>0.156</v>
      </c>
      <c r="N41" s="25">
        <v>0.69820000000000004</v>
      </c>
      <c r="O41" s="26">
        <v>8177</v>
      </c>
      <c r="P41" s="26">
        <v>34.229999999999997</v>
      </c>
      <c r="Q41" s="28">
        <f t="shared" si="0"/>
        <v>9.5083333333333329</v>
      </c>
      <c r="R41" s="26">
        <v>9067</v>
      </c>
      <c r="S41" s="26">
        <v>37.97</v>
      </c>
      <c r="T41" s="28">
        <f t="shared" si="1"/>
        <v>10.547222222222222</v>
      </c>
      <c r="U41" s="26">
        <v>11910</v>
      </c>
      <c r="V41" s="27">
        <v>49.87</v>
      </c>
      <c r="W41" s="28">
        <f t="shared" si="2"/>
        <v>13.852777777777776</v>
      </c>
      <c r="X41" s="26"/>
      <c r="Y41" s="30"/>
      <c r="Z41" s="36">
        <v>0</v>
      </c>
      <c r="AA41" s="36">
        <v>0</v>
      </c>
      <c r="AB41" s="32"/>
      <c r="AC41" s="33">
        <v>54.113399999999999</v>
      </c>
    </row>
    <row r="42" spans="1:29" ht="15.75" customHeight="1" thickBot="1" x14ac:dyDescent="0.3">
      <c r="A42" s="10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8"/>
      <c r="P42" s="18"/>
      <c r="Q42" s="19">
        <f t="shared" si="0"/>
        <v>0</v>
      </c>
      <c r="R42" s="18"/>
      <c r="S42" s="18"/>
      <c r="T42" s="19">
        <f t="shared" si="1"/>
        <v>0</v>
      </c>
      <c r="U42" s="18"/>
      <c r="V42" s="16"/>
      <c r="W42" s="19">
        <f t="shared" si="2"/>
        <v>0</v>
      </c>
      <c r="X42" s="18"/>
      <c r="Y42" s="17"/>
      <c r="Z42" s="15"/>
      <c r="AA42" s="15"/>
      <c r="AB42" s="32" t="s">
        <v>40</v>
      </c>
      <c r="AC42" s="33" t="s">
        <v>40</v>
      </c>
    </row>
    <row r="43" spans="1:29" ht="15" customHeight="1" thickBot="1" x14ac:dyDescent="0.3">
      <c r="A43" s="109" t="s">
        <v>17</v>
      </c>
      <c r="B43" s="109"/>
      <c r="C43" s="109"/>
      <c r="D43" s="109"/>
      <c r="E43" s="109"/>
      <c r="F43" s="109"/>
      <c r="G43" s="109"/>
      <c r="H43" s="110"/>
      <c r="I43" s="111" t="s">
        <v>15</v>
      </c>
      <c r="J43" s="112"/>
      <c r="K43" s="11">
        <v>0</v>
      </c>
      <c r="L43" s="113" t="s">
        <v>16</v>
      </c>
      <c r="M43" s="114"/>
      <c r="N43" s="12">
        <v>0</v>
      </c>
      <c r="O43" s="115">
        <f>SUMPRODUCT(O12:O42,AC12:AC42)/SUM(AC12:AC42)</f>
        <v>8183.2783488373525</v>
      </c>
      <c r="P43" s="86">
        <f>SUMPRODUCT(P12:P42,AC12:AC42)/SUM(AC12:AC42)</f>
        <v>34.261283949507792</v>
      </c>
      <c r="Q43" s="86">
        <f>SUMPRODUCT(Q12:Q42,AC12:AC42)/SUM(AC12:AC42)</f>
        <v>9.5170233193077181</v>
      </c>
      <c r="R43" s="101">
        <f>SUMPRODUCT(R12:R42,AC12:AC42)/SUM(AC12:AC42)</f>
        <v>9074.9360488265283</v>
      </c>
      <c r="S43" s="86">
        <f>SUMPRODUCT(S12:S42,AC12:AC42)/SUM(AC12:AC42)</f>
        <v>38.001208791546155</v>
      </c>
      <c r="T43" s="103">
        <f>SUMPRODUCT(T12:T42,AC12:AC42)/SUM(AC12:AC42)</f>
        <v>10.555891330985043</v>
      </c>
      <c r="U43" s="55" t="s">
        <v>55</v>
      </c>
      <c r="V43" s="56"/>
      <c r="W43" s="56"/>
      <c r="X43" s="56"/>
      <c r="Y43" s="56"/>
      <c r="Z43" s="56"/>
      <c r="AA43" s="56"/>
      <c r="AB43" s="56"/>
      <c r="AC43" s="56"/>
    </row>
    <row r="44" spans="1:29" ht="19.5" customHeight="1" thickBot="1" x14ac:dyDescent="0.3">
      <c r="A44" s="3"/>
      <c r="B44" s="4"/>
      <c r="C44" s="4"/>
      <c r="D44" s="4"/>
      <c r="E44" s="4"/>
      <c r="F44" s="4"/>
      <c r="G44" s="4"/>
      <c r="H44" s="105" t="s">
        <v>3</v>
      </c>
      <c r="I44" s="106"/>
      <c r="J44" s="106"/>
      <c r="K44" s="106"/>
      <c r="L44" s="106"/>
      <c r="M44" s="106"/>
      <c r="N44" s="107"/>
      <c r="O44" s="116"/>
      <c r="P44" s="87"/>
      <c r="Q44" s="87"/>
      <c r="R44" s="102"/>
      <c r="S44" s="87"/>
      <c r="T44" s="104"/>
    </row>
    <row r="45" spans="1:29" ht="18.75" customHeight="1" x14ac:dyDescent="0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9" ht="15.75" x14ac:dyDescent="0.25">
      <c r="B46" s="108" t="s">
        <v>41</v>
      </c>
      <c r="C46" s="95"/>
      <c r="D46" s="95"/>
      <c r="E46" s="95"/>
      <c r="F46" s="95"/>
      <c r="G46" s="38"/>
      <c r="H46" s="38"/>
      <c r="I46" s="38"/>
      <c r="J46" s="38"/>
      <c r="K46" s="38"/>
      <c r="L46" s="38"/>
      <c r="M46" s="38"/>
      <c r="N46" s="38" t="s">
        <v>42</v>
      </c>
      <c r="O46" s="38"/>
      <c r="P46" s="38"/>
      <c r="Q46" s="38"/>
      <c r="R46" s="38"/>
      <c r="S46" s="44"/>
      <c r="T46" s="91">
        <v>42705</v>
      </c>
      <c r="U46" s="92"/>
      <c r="V46" s="92"/>
      <c r="W46" s="93"/>
      <c r="X46" s="93"/>
      <c r="Y46" s="93"/>
      <c r="Z46" s="93"/>
      <c r="AA46" s="93"/>
    </row>
    <row r="47" spans="1:29" ht="15.75" x14ac:dyDescent="0.25">
      <c r="B47" s="39"/>
      <c r="C47" s="39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2" t="s">
        <v>40</v>
      </c>
      <c r="P47" s="43"/>
      <c r="Q47" s="43"/>
      <c r="R47" s="42" t="s">
        <v>40</v>
      </c>
      <c r="S47" s="43"/>
      <c r="T47" s="43"/>
      <c r="U47" s="43"/>
      <c r="V47" s="42" t="s">
        <v>40</v>
      </c>
    </row>
    <row r="48" spans="1:29" ht="15.75" x14ac:dyDescent="0.25">
      <c r="B48" s="41" t="s">
        <v>43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 t="s">
        <v>44</v>
      </c>
      <c r="O48" s="38"/>
      <c r="P48" s="38"/>
      <c r="Q48" s="38"/>
      <c r="R48" s="38"/>
      <c r="S48" s="38"/>
      <c r="T48" s="38"/>
      <c r="U48" s="94">
        <v>42705</v>
      </c>
      <c r="V48" s="95"/>
      <c r="W48" s="96"/>
      <c r="X48" s="96"/>
      <c r="Y48" s="96"/>
      <c r="Z48" s="96"/>
      <c r="AA48" s="96"/>
    </row>
    <row r="49" spans="2:27" ht="15.75" x14ac:dyDescent="0.25">
      <c r="B49" s="39"/>
      <c r="C49" s="39"/>
      <c r="D49" s="39"/>
      <c r="E49" s="40"/>
      <c r="F49" s="39"/>
      <c r="G49" s="39"/>
      <c r="H49" s="39"/>
      <c r="I49" s="39"/>
      <c r="J49" s="39"/>
      <c r="K49" s="39"/>
      <c r="L49" s="39"/>
      <c r="M49" s="39"/>
      <c r="N49" s="39"/>
      <c r="O49" s="42" t="s">
        <v>40</v>
      </c>
      <c r="P49" s="43"/>
      <c r="Q49" s="43"/>
      <c r="R49" s="42" t="s">
        <v>40</v>
      </c>
      <c r="S49" s="43"/>
      <c r="T49" s="43"/>
      <c r="U49" s="43"/>
      <c r="V49" s="42" t="s">
        <v>40</v>
      </c>
    </row>
    <row r="50" spans="2:27" ht="15.75" x14ac:dyDescent="0.25">
      <c r="B50" s="108" t="s">
        <v>47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38"/>
      <c r="N50" s="100" t="s">
        <v>48</v>
      </c>
      <c r="O50" s="95"/>
      <c r="P50" s="95"/>
      <c r="Q50" s="38"/>
      <c r="R50" s="38"/>
      <c r="S50" s="38"/>
      <c r="T50" s="44"/>
      <c r="U50" s="97">
        <v>42705</v>
      </c>
      <c r="V50" s="98"/>
      <c r="W50" s="99"/>
      <c r="X50" s="99"/>
      <c r="Y50" s="99"/>
      <c r="Z50" s="99"/>
      <c r="AA50" s="99"/>
    </row>
    <row r="51" spans="2:27" x14ac:dyDescent="0.25">
      <c r="E51" s="5"/>
      <c r="N51" s="1" t="s">
        <v>40</v>
      </c>
      <c r="O51" s="13" t="s">
        <v>40</v>
      </c>
      <c r="P51" s="14"/>
      <c r="Q51" s="14"/>
      <c r="R51" s="13" t="s">
        <v>40</v>
      </c>
      <c r="S51" s="14"/>
      <c r="T51" s="14"/>
      <c r="U51" s="14"/>
      <c r="V51" s="13" t="s">
        <v>40</v>
      </c>
    </row>
  </sheetData>
  <mergeCells count="54">
    <mergeCell ref="Y3:AA3"/>
    <mergeCell ref="T46:AA46"/>
    <mergeCell ref="U48:AA48"/>
    <mergeCell ref="U50:AA50"/>
    <mergeCell ref="N50:P50"/>
    <mergeCell ref="Q43:Q44"/>
    <mergeCell ref="R43:R44"/>
    <mergeCell ref="S43:S44"/>
    <mergeCell ref="T43:T44"/>
    <mergeCell ref="H44:N44"/>
    <mergeCell ref="B50:L50"/>
    <mergeCell ref="B46:F46"/>
    <mergeCell ref="A43:H43"/>
    <mergeCell ref="I43:J43"/>
    <mergeCell ref="L43:M43"/>
    <mergeCell ref="O43:O44"/>
    <mergeCell ref="A8:A11"/>
    <mergeCell ref="I10:I11"/>
    <mergeCell ref="J10:J11"/>
    <mergeCell ref="K10:K11"/>
    <mergeCell ref="L10:L11"/>
    <mergeCell ref="G10:G11"/>
    <mergeCell ref="B8:M9"/>
    <mergeCell ref="B10:B11"/>
    <mergeCell ref="C10:C11"/>
    <mergeCell ref="D10:D11"/>
    <mergeCell ref="E10:E11"/>
    <mergeCell ref="F10:F11"/>
    <mergeCell ref="H10:H11"/>
    <mergeCell ref="M10:M11"/>
    <mergeCell ref="U43:AC43"/>
    <mergeCell ref="K1:AC2"/>
    <mergeCell ref="K4:AC4"/>
    <mergeCell ref="K5:AC5"/>
    <mergeCell ref="K6:AC6"/>
    <mergeCell ref="M7:AC7"/>
    <mergeCell ref="AA8:AA11"/>
    <mergeCell ref="AB8:AB11"/>
    <mergeCell ref="AC8:AC11"/>
    <mergeCell ref="N9:N11"/>
    <mergeCell ref="Z8:Z11"/>
    <mergeCell ref="N8:W8"/>
    <mergeCell ref="X8:X11"/>
    <mergeCell ref="P43:P44"/>
    <mergeCell ref="T10:T11"/>
    <mergeCell ref="U10:U11"/>
    <mergeCell ref="Y8:Y11"/>
    <mergeCell ref="S10:S11"/>
    <mergeCell ref="O10:O11"/>
    <mergeCell ref="P10:P11"/>
    <mergeCell ref="Q10:Q11"/>
    <mergeCell ref="V10:V11"/>
    <mergeCell ref="W10:W11"/>
    <mergeCell ref="R10:R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Київоблгаз</vt:lpstr>
      <vt:lpstr>'ПАТ Київоблгаз'!Print_Area</vt:lpstr>
      <vt:lpstr>'ПАТ Київоблгаз'!Область_печати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Кулиш Татьяна Владимировна</cp:lastModifiedBy>
  <cp:lastPrinted>2016-12-05T14:25:21Z</cp:lastPrinted>
  <dcterms:created xsi:type="dcterms:W3CDTF">2016-10-07T07:24:19Z</dcterms:created>
  <dcterms:modified xsi:type="dcterms:W3CDTF">2016-12-09T12:21:53Z</dcterms:modified>
</cp:coreProperties>
</file>