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6" i="1"/>
  <c r="AE13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<sst xmlns="http://schemas.openxmlformats.org/spreadsheetml/2006/main" count="90" uniqueCount="67">
  <si>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</si>
  <si>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</si>
  <si>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</si>
  <si>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</si>
  <si>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</si>
  <si>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</si>
  <si>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</si>
  <si>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</si>
  <si>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</si>
  <si>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</si>
  <si>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</si>
  <si>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</si>
  <si>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</si>
  <si>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</si>
  <si>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</si>
  <si>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</si>
  <si>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</si>
  <si>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</si>
  <si>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</si>
  <si>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</si>
  <si>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</si>
  <si>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</si>
  <si>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</si>
  <si>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</si>
  <si>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</si>
  <si>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</si>
  <si>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</si>
  <si>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</si>
  <si>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</si>
  <si>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</si>
  <si>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</si>
  <si>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</si>
  <si>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</si>
  <si>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</si>
  <si>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</si>
  <si>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</si>
  <si>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</si>
  <si>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</si>
  <si>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</si>
  <si>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</si>
  <si>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</si>
  <si>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</si>
  <si>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</si>
  <si>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</si>
  <si>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</si>
  <si>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</si>
  <si>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</si>
  <si>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</si>
  <si>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</si>
  <si>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</si>
  <si>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</si>
  <si>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</si>
  <si>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</si>
  <si>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</si>
  <si>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</si>
  <si>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</si>
  <si>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</si>
  <si>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</si>
  <si>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</si>
  <si>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</si>
  <si>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</si>
  <si>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t>за період з 01.11.2016 р. по 30.11.2016 р.</t>
  </si>
  <si>
    <t>01.12.16 р.</t>
  </si>
  <si>
    <r>
      <t xml:space="preserve">по ГВС (ПВВГ, СВГ, ГРС):     </t>
    </r>
    <r>
      <rPr>
        <b/>
        <sz val="11"/>
        <color theme="1"/>
        <rFont val="Times New Roman"/>
        <family val="1"/>
        <charset val="204"/>
      </rPr>
      <t>ГРС В. Дубечня, Жукин</t>
    </r>
  </si>
  <si>
    <t>ПАСПОРТ ФІЗИКО-ХІМІЧНИХ ПОКАЗНИКІВ ПРИРОДНОГО ГАЗУ № 126-16</t>
  </si>
  <si>
    <t>Маршрут № 163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</si>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</sst>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164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26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6" fontId="3" fillId="0" borderId="42" xfId="0" applyNumberFormat="1" applyFont="1" applyBorder="1" applyAlignment="1">
      <alignment horizontal="center" vertical="center" wrapText="1"/>
    </xf>
    <xf numFmtId="166" fontId="3" fillId="0" borderId="4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0" fontId="14" fillId="2" borderId="24" xfId="0" applyFont="1" applyFill="1" applyBorder="1"/>
    <xf numFmtId="165" fontId="14" fillId="2" borderId="46" xfId="0" applyNumberFormat="1" applyFont="1" applyFill="1" applyBorder="1"/>
    <xf numFmtId="165" fontId="14" fillId="2" borderId="24" xfId="0" applyNumberFormat="1" applyFont="1" applyFill="1" applyBorder="1"/>
    <xf numFmtId="0" fontId="15" fillId="0" borderId="0" xfId="0" applyFont="1" applyAlignment="1" applyProtection="1">
      <protection locked="0"/>
    </xf>
    <xf numFmtId="0" fontId="16" fillId="0" borderId="0" xfId="0" applyFont="1" applyAlignment="1"/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2" fontId="2" fillId="0" borderId="34" xfId="0" applyNumberFormat="1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Protection="1"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A9" zoomScale="90" zoomScaleNormal="100" zoomScaleSheetLayoutView="90" workbookViewId="0">
      <selection activeCell="AA42" sqref="AA42:AB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8.4257812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3" t="s">
        <v>22</v>
      </c>
      <c r="B1" s="2"/>
      <c r="C1" s="2"/>
      <c r="D1" s="2"/>
      <c r="H1" s="74" t="s">
        <v>64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AA1" s="129" t="s">
        <v>65</v>
      </c>
    </row>
    <row r="2" spans="1:34" x14ac:dyDescent="0.25">
      <c r="A2" s="13" t="s">
        <v>47</v>
      </c>
      <c r="B2" s="2"/>
      <c r="C2" s="14"/>
      <c r="D2" s="2"/>
      <c r="F2" s="2"/>
      <c r="G2" s="2"/>
      <c r="H2" s="2"/>
      <c r="I2" s="2"/>
      <c r="J2" s="2"/>
      <c r="K2" s="3" t="s">
        <v>60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21" customHeight="1" x14ac:dyDescent="0.25">
      <c r="A3" s="13" t="s">
        <v>48</v>
      </c>
      <c r="C3" s="3"/>
      <c r="F3" s="2"/>
      <c r="G3" s="2"/>
      <c r="H3" s="2"/>
      <c r="I3" s="115" t="s">
        <v>63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5"/>
    </row>
    <row r="4" spans="1:34" ht="12.75" customHeight="1" x14ac:dyDescent="0.25">
      <c r="A4" s="12" t="s">
        <v>23</v>
      </c>
      <c r="G4" s="2"/>
      <c r="H4" s="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5"/>
    </row>
    <row r="5" spans="1:34" x14ac:dyDescent="0.25">
      <c r="A5" s="12" t="s">
        <v>49</v>
      </c>
      <c r="F5" s="2"/>
      <c r="G5" s="2"/>
      <c r="H5" s="2"/>
      <c r="K5" s="3" t="s">
        <v>50</v>
      </c>
      <c r="M5" s="15"/>
      <c r="O5" s="15"/>
      <c r="P5" s="15"/>
      <c r="Q5" s="15"/>
      <c r="R5" s="15"/>
      <c r="S5" s="15"/>
      <c r="V5" s="15"/>
      <c r="W5" s="3" t="s">
        <v>61</v>
      </c>
      <c r="X5" s="15"/>
      <c r="Y5" s="15"/>
      <c r="Z5" s="15"/>
    </row>
    <row r="6" spans="1:34" ht="11.25" customHeight="1" thickBot="1" x14ac:dyDescent="0.3"/>
    <row r="7" spans="1:34" ht="26.25" customHeight="1" thickBot="1" x14ac:dyDescent="0.3">
      <c r="A7" s="117" t="s">
        <v>0</v>
      </c>
      <c r="B7" s="76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76" t="s">
        <v>32</v>
      </c>
      <c r="O7" s="77"/>
      <c r="P7" s="77"/>
      <c r="Q7" s="77"/>
      <c r="R7" s="77"/>
      <c r="S7" s="77"/>
      <c r="T7" s="77"/>
      <c r="U7" s="77"/>
      <c r="V7" s="77"/>
      <c r="W7" s="78"/>
      <c r="X7" s="127" t="s">
        <v>27</v>
      </c>
      <c r="Y7" s="125" t="s">
        <v>2</v>
      </c>
      <c r="Z7" s="121" t="s">
        <v>19</v>
      </c>
      <c r="AA7" s="121" t="s">
        <v>20</v>
      </c>
      <c r="AB7" s="123" t="s">
        <v>21</v>
      </c>
      <c r="AC7" s="117" t="s">
        <v>16</v>
      </c>
    </row>
    <row r="8" spans="1:34" ht="16.5" customHeight="1" thickBot="1" x14ac:dyDescent="0.3">
      <c r="A8" s="119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01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5"/>
      <c r="X8" s="128"/>
      <c r="Y8" s="126"/>
      <c r="Z8" s="122"/>
      <c r="AA8" s="122"/>
      <c r="AB8" s="124"/>
      <c r="AC8" s="118"/>
    </row>
    <row r="9" spans="1:34" ht="15" customHeight="1" x14ac:dyDescent="0.25">
      <c r="A9" s="120"/>
      <c r="B9" s="99" t="s">
        <v>35</v>
      </c>
      <c r="C9" s="85" t="s">
        <v>36</v>
      </c>
      <c r="D9" s="85" t="s">
        <v>37</v>
      </c>
      <c r="E9" s="85" t="s">
        <v>42</v>
      </c>
      <c r="F9" s="85" t="s">
        <v>43</v>
      </c>
      <c r="G9" s="85" t="s">
        <v>40</v>
      </c>
      <c r="H9" s="85" t="s">
        <v>44</v>
      </c>
      <c r="I9" s="85" t="s">
        <v>41</v>
      </c>
      <c r="J9" s="85" t="s">
        <v>39</v>
      </c>
      <c r="K9" s="85" t="s">
        <v>38</v>
      </c>
      <c r="L9" s="85" t="s">
        <v>45</v>
      </c>
      <c r="M9" s="87" t="s">
        <v>46</v>
      </c>
      <c r="N9" s="102"/>
      <c r="O9" s="93" t="s">
        <v>33</v>
      </c>
      <c r="P9" s="95" t="s">
        <v>10</v>
      </c>
      <c r="Q9" s="97" t="s">
        <v>11</v>
      </c>
      <c r="R9" s="99" t="s">
        <v>34</v>
      </c>
      <c r="S9" s="85" t="s">
        <v>12</v>
      </c>
      <c r="T9" s="87" t="s">
        <v>13</v>
      </c>
      <c r="U9" s="99" t="s">
        <v>29</v>
      </c>
      <c r="V9" s="85" t="s">
        <v>14</v>
      </c>
      <c r="W9" s="87" t="s">
        <v>15</v>
      </c>
      <c r="X9" s="128"/>
      <c r="Y9" s="126"/>
      <c r="Z9" s="122"/>
      <c r="AA9" s="122"/>
      <c r="AB9" s="124"/>
      <c r="AC9" s="118"/>
    </row>
    <row r="10" spans="1:34" ht="92.25" customHeight="1" x14ac:dyDescent="0.25">
      <c r="A10" s="120"/>
      <c r="B10" s="100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8"/>
      <c r="N10" s="103"/>
      <c r="O10" s="94"/>
      <c r="P10" s="96"/>
      <c r="Q10" s="98"/>
      <c r="R10" s="100"/>
      <c r="S10" s="86"/>
      <c r="T10" s="88"/>
      <c r="U10" s="100"/>
      <c r="V10" s="86"/>
      <c r="W10" s="88"/>
      <c r="X10" s="128"/>
      <c r="Y10" s="126"/>
      <c r="Z10" s="122"/>
      <c r="AA10" s="122"/>
      <c r="AB10" s="124"/>
      <c r="AC10" s="118"/>
    </row>
    <row r="11" spans="1:34" x14ac:dyDescent="0.25">
      <c r="A11" s="32">
        <v>1</v>
      </c>
      <c r="B11" s="4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4"/>
      <c r="N11" s="26"/>
      <c r="O11" s="55">
        <v>8209</v>
      </c>
      <c r="P11" s="34">
        <v>34.369999999999997</v>
      </c>
      <c r="Q11" s="39">
        <v>9.5500000000000007</v>
      </c>
      <c r="R11" s="31">
        <v>9090</v>
      </c>
      <c r="S11" s="40">
        <v>38.06</v>
      </c>
      <c r="T11" s="23">
        <v>10.57</v>
      </c>
      <c r="U11" s="47"/>
      <c r="V11" s="19"/>
      <c r="W11" s="24"/>
      <c r="X11" s="22"/>
      <c r="Y11" s="19"/>
      <c r="Z11" s="19"/>
      <c r="AA11" s="19"/>
      <c r="AB11" s="69"/>
      <c r="AC11" s="71">
        <v>38.244999999999997</v>
      </c>
      <c r="AD11" s="16">
        <f t="shared" ref="AD11:AD40" si="0">SUM(B11:M11)+$K$41+$N$41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2">
        <v>2</v>
      </c>
      <c r="B12" s="4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4"/>
      <c r="N12" s="26"/>
      <c r="O12" s="55">
        <v>8209</v>
      </c>
      <c r="P12" s="34">
        <v>34.369999999999997</v>
      </c>
      <c r="Q12" s="39">
        <v>9.5500000000000007</v>
      </c>
      <c r="R12" s="31">
        <v>9090</v>
      </c>
      <c r="S12" s="40">
        <v>38.06</v>
      </c>
      <c r="T12" s="23">
        <v>10.57</v>
      </c>
      <c r="U12" s="22"/>
      <c r="V12" s="19"/>
      <c r="W12" s="24"/>
      <c r="X12" s="22"/>
      <c r="Y12" s="19"/>
      <c r="Z12" s="19"/>
      <c r="AA12" s="19"/>
      <c r="AB12" s="69"/>
      <c r="AC12" s="71">
        <v>39.545999999999999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2">
        <v>3</v>
      </c>
      <c r="B13" s="46">
        <v>89.753699999999995</v>
      </c>
      <c r="C13" s="33">
        <v>4.9192999999999998</v>
      </c>
      <c r="D13" s="33">
        <v>1.1485000000000001</v>
      </c>
      <c r="E13" s="33">
        <v>0.1182</v>
      </c>
      <c r="F13" s="33">
        <v>0.2102</v>
      </c>
      <c r="G13" s="33">
        <v>2.5000000000000001E-3</v>
      </c>
      <c r="H13" s="33">
        <v>5.1499999999999997E-2</v>
      </c>
      <c r="I13" s="33">
        <v>4.02E-2</v>
      </c>
      <c r="J13" s="33">
        <v>3.6499999999999998E-2</v>
      </c>
      <c r="K13" s="33">
        <v>5.3E-3</v>
      </c>
      <c r="L13" s="33">
        <v>1.579</v>
      </c>
      <c r="M13" s="56">
        <v>2.1352000000000002</v>
      </c>
      <c r="N13" s="57">
        <v>0.75239999999999996</v>
      </c>
      <c r="O13" s="55">
        <v>8233</v>
      </c>
      <c r="P13" s="34">
        <v>34.47</v>
      </c>
      <c r="Q13" s="39">
        <v>9.58</v>
      </c>
      <c r="R13" s="31">
        <v>9115</v>
      </c>
      <c r="S13" s="40">
        <v>38.159999999999997</v>
      </c>
      <c r="T13" s="23">
        <v>10.6</v>
      </c>
      <c r="U13" s="58">
        <v>11531</v>
      </c>
      <c r="V13" s="59">
        <v>48.28</v>
      </c>
      <c r="W13" s="60">
        <v>13.41</v>
      </c>
      <c r="X13" s="61">
        <v>-10.6</v>
      </c>
      <c r="Y13" s="62">
        <v>-10.8</v>
      </c>
      <c r="Z13" s="63" t="s">
        <v>52</v>
      </c>
      <c r="AA13" s="29" t="s">
        <v>52</v>
      </c>
      <c r="AB13" s="70" t="s">
        <v>51</v>
      </c>
      <c r="AC13" s="71">
        <v>35.256999999999998</v>
      </c>
      <c r="AD13" s="16">
        <f t="shared" si="0"/>
        <v>100.0001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2">
        <v>4</v>
      </c>
      <c r="B14" s="4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6"/>
      <c r="N14" s="41"/>
      <c r="O14" s="55">
        <v>8233</v>
      </c>
      <c r="P14" s="34">
        <v>34.47</v>
      </c>
      <c r="Q14" s="39">
        <v>9.58</v>
      </c>
      <c r="R14" s="31">
        <v>9115</v>
      </c>
      <c r="S14" s="40">
        <v>38.159999999999997</v>
      </c>
      <c r="T14" s="23">
        <v>10.6</v>
      </c>
      <c r="U14" s="31"/>
      <c r="V14" s="42"/>
      <c r="W14" s="30"/>
      <c r="X14" s="44"/>
      <c r="Y14" s="35"/>
      <c r="Z14" s="63"/>
      <c r="AA14" s="29"/>
      <c r="AB14" s="70"/>
      <c r="AC14" s="71">
        <v>38.639000000000003</v>
      </c>
      <c r="AD14" s="16">
        <f t="shared" si="0"/>
        <v>0</v>
      </c>
      <c r="AE14" s="17" t="str">
        <f t="shared" ref="AE14:AE40" si="1">IF(AD14=100,"ОК"," ")</f>
        <v xml:space="preserve"> </v>
      </c>
      <c r="AF14" s="8"/>
      <c r="AG14" s="8"/>
      <c r="AH14" s="8"/>
    </row>
    <row r="15" spans="1:34" x14ac:dyDescent="0.25">
      <c r="A15" s="32">
        <v>5</v>
      </c>
      <c r="B15" s="4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4"/>
      <c r="N15" s="26"/>
      <c r="O15" s="55">
        <v>8233</v>
      </c>
      <c r="P15" s="34">
        <v>34.47</v>
      </c>
      <c r="Q15" s="39">
        <v>9.58</v>
      </c>
      <c r="R15" s="31">
        <v>9115</v>
      </c>
      <c r="S15" s="40">
        <v>38.159999999999997</v>
      </c>
      <c r="T15" s="23">
        <v>10.6</v>
      </c>
      <c r="U15" s="22"/>
      <c r="V15" s="19"/>
      <c r="W15" s="24"/>
      <c r="X15" s="22"/>
      <c r="Y15" s="19"/>
      <c r="Z15" s="18"/>
      <c r="AA15" s="19"/>
      <c r="AB15" s="69"/>
      <c r="AC15" s="71">
        <v>38.841999999999999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2">
        <v>6</v>
      </c>
      <c r="B16" s="4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54"/>
      <c r="N16" s="26"/>
      <c r="O16" s="55">
        <v>8233</v>
      </c>
      <c r="P16" s="34">
        <v>34.47</v>
      </c>
      <c r="Q16" s="39">
        <v>9.58</v>
      </c>
      <c r="R16" s="31">
        <v>9115</v>
      </c>
      <c r="S16" s="40">
        <v>38.159999999999997</v>
      </c>
      <c r="T16" s="23">
        <v>10.6</v>
      </c>
      <c r="U16" s="22"/>
      <c r="V16" s="19"/>
      <c r="W16" s="24"/>
      <c r="X16" s="22"/>
      <c r="Y16" s="19"/>
      <c r="Z16" s="18"/>
      <c r="AA16" s="19"/>
      <c r="AB16" s="69"/>
      <c r="AC16" s="71">
        <v>32.212000000000003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2">
        <v>7</v>
      </c>
      <c r="B17" s="45">
        <v>89.823400000000007</v>
      </c>
      <c r="C17" s="10">
        <v>4.8983999999999996</v>
      </c>
      <c r="D17" s="10">
        <v>1.1446000000000001</v>
      </c>
      <c r="E17" s="10">
        <v>0.121</v>
      </c>
      <c r="F17" s="10">
        <v>0.20169999999999999</v>
      </c>
      <c r="G17" s="10">
        <v>2.3E-3</v>
      </c>
      <c r="H17" s="10">
        <v>5.3999999999999999E-2</v>
      </c>
      <c r="I17" s="10">
        <v>4.2799999999999998E-2</v>
      </c>
      <c r="J17" s="10">
        <v>4.3299999999999998E-2</v>
      </c>
      <c r="K17" s="10">
        <v>5.0000000000000001E-3</v>
      </c>
      <c r="L17" s="10">
        <v>1.5656000000000001</v>
      </c>
      <c r="M17" s="54">
        <v>2.0979000000000001</v>
      </c>
      <c r="N17" s="26">
        <v>0.752</v>
      </c>
      <c r="O17" s="43">
        <v>8238</v>
      </c>
      <c r="P17" s="42">
        <v>34.49</v>
      </c>
      <c r="Q17" s="39">
        <v>9.58</v>
      </c>
      <c r="R17" s="43">
        <v>9120</v>
      </c>
      <c r="S17" s="42">
        <v>38.18</v>
      </c>
      <c r="T17" s="51">
        <v>10.61</v>
      </c>
      <c r="U17" s="22">
        <v>11543</v>
      </c>
      <c r="V17" s="19">
        <v>48.33</v>
      </c>
      <c r="W17" s="24">
        <v>13.43</v>
      </c>
      <c r="X17" s="61">
        <v>-10.4</v>
      </c>
      <c r="Y17" s="62">
        <v>-11.2</v>
      </c>
      <c r="Z17" s="63" t="s">
        <v>52</v>
      </c>
      <c r="AA17" s="29" t="s">
        <v>52</v>
      </c>
      <c r="AB17" s="70" t="s">
        <v>51</v>
      </c>
      <c r="AC17" s="71">
        <v>27.097000000000001</v>
      </c>
      <c r="AD17" s="16">
        <f t="shared" si="0"/>
        <v>100</v>
      </c>
      <c r="AE17" s="17" t="str">
        <f t="shared" si="1"/>
        <v>ОК</v>
      </c>
      <c r="AF17" s="8"/>
      <c r="AG17" s="8"/>
      <c r="AH17" s="8"/>
    </row>
    <row r="18" spans="1:34" x14ac:dyDescent="0.25">
      <c r="A18" s="32">
        <v>8</v>
      </c>
      <c r="B18" s="4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54"/>
      <c r="N18" s="26"/>
      <c r="O18" s="43">
        <v>8238</v>
      </c>
      <c r="P18" s="42">
        <v>34.49</v>
      </c>
      <c r="Q18" s="39">
        <v>9.58</v>
      </c>
      <c r="R18" s="43">
        <v>9120</v>
      </c>
      <c r="S18" s="42">
        <v>38.18</v>
      </c>
      <c r="T18" s="51">
        <v>10.61</v>
      </c>
      <c r="U18" s="22"/>
      <c r="V18" s="19"/>
      <c r="W18" s="24"/>
      <c r="X18" s="22"/>
      <c r="Y18" s="19"/>
      <c r="Z18" s="18"/>
      <c r="AA18" s="19"/>
      <c r="AB18" s="69"/>
      <c r="AC18" s="71">
        <v>30.131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2">
        <v>9</v>
      </c>
      <c r="B19" s="4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54"/>
      <c r="N19" s="26"/>
      <c r="O19" s="43">
        <v>8238</v>
      </c>
      <c r="P19" s="42">
        <v>34.49</v>
      </c>
      <c r="Q19" s="39">
        <v>9.58</v>
      </c>
      <c r="R19" s="43">
        <v>9120</v>
      </c>
      <c r="S19" s="42">
        <v>38.18</v>
      </c>
      <c r="T19" s="51">
        <v>10.61</v>
      </c>
      <c r="U19" s="22"/>
      <c r="V19" s="19"/>
      <c r="W19" s="24"/>
      <c r="X19" s="22"/>
      <c r="Y19" s="19"/>
      <c r="Z19" s="18"/>
      <c r="AA19" s="19"/>
      <c r="AB19" s="69"/>
      <c r="AC19" s="71">
        <v>31.036000000000001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2">
        <v>10</v>
      </c>
      <c r="B20" s="4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56"/>
      <c r="N20" s="41"/>
      <c r="O20" s="43">
        <v>8238</v>
      </c>
      <c r="P20" s="42">
        <v>34.49</v>
      </c>
      <c r="Q20" s="39">
        <v>9.58</v>
      </c>
      <c r="R20" s="43">
        <v>9120</v>
      </c>
      <c r="S20" s="42">
        <v>38.18</v>
      </c>
      <c r="T20" s="51">
        <v>10.61</v>
      </c>
      <c r="U20" s="31"/>
      <c r="V20" s="29"/>
      <c r="W20" s="30"/>
      <c r="X20" s="43"/>
      <c r="Y20" s="35"/>
      <c r="Z20" s="63"/>
      <c r="AA20" s="29"/>
      <c r="AB20" s="70"/>
      <c r="AC20" s="71">
        <v>35.097000000000001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2">
        <v>11</v>
      </c>
      <c r="B21" s="4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56"/>
      <c r="N21" s="41"/>
      <c r="O21" s="43">
        <v>8238</v>
      </c>
      <c r="P21" s="42">
        <v>34.49</v>
      </c>
      <c r="Q21" s="39">
        <v>9.58</v>
      </c>
      <c r="R21" s="43">
        <v>9120</v>
      </c>
      <c r="S21" s="42">
        <v>38.18</v>
      </c>
      <c r="T21" s="51">
        <v>10.61</v>
      </c>
      <c r="U21" s="22"/>
      <c r="V21" s="19"/>
      <c r="W21" s="24"/>
      <c r="X21" s="36"/>
      <c r="Y21" s="19"/>
      <c r="Z21" s="63"/>
      <c r="AA21" s="29"/>
      <c r="AB21" s="70"/>
      <c r="AC21" s="71">
        <v>40.335000000000001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2">
        <v>12</v>
      </c>
      <c r="B22" s="4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4"/>
      <c r="N22" s="26"/>
      <c r="O22" s="43">
        <v>8238</v>
      </c>
      <c r="P22" s="42">
        <v>34.49</v>
      </c>
      <c r="Q22" s="39">
        <v>9.58</v>
      </c>
      <c r="R22" s="43">
        <v>9120</v>
      </c>
      <c r="S22" s="42">
        <v>38.18</v>
      </c>
      <c r="T22" s="51">
        <v>10.61</v>
      </c>
      <c r="U22" s="22"/>
      <c r="V22" s="19"/>
      <c r="W22" s="24"/>
      <c r="X22" s="22"/>
      <c r="Y22" s="19"/>
      <c r="Z22" s="18"/>
      <c r="AA22" s="19"/>
      <c r="AB22" s="69"/>
      <c r="AC22" s="71">
        <v>43.756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2">
        <v>13</v>
      </c>
      <c r="B23" s="4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54"/>
      <c r="N23" s="26"/>
      <c r="O23" s="43">
        <v>8238</v>
      </c>
      <c r="P23" s="42">
        <v>34.49</v>
      </c>
      <c r="Q23" s="39">
        <v>9.58</v>
      </c>
      <c r="R23" s="43">
        <v>9120</v>
      </c>
      <c r="S23" s="42">
        <v>38.18</v>
      </c>
      <c r="T23" s="51">
        <v>10.61</v>
      </c>
      <c r="U23" s="22"/>
      <c r="V23" s="19"/>
      <c r="W23" s="24"/>
      <c r="X23" s="22"/>
      <c r="Y23" s="19"/>
      <c r="Z23" s="18"/>
      <c r="AA23" s="19"/>
      <c r="AB23" s="69"/>
      <c r="AC23" s="71">
        <v>47.561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2">
        <v>14</v>
      </c>
      <c r="B24" s="4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4"/>
      <c r="N24" s="26"/>
      <c r="O24" s="43">
        <v>8238</v>
      </c>
      <c r="P24" s="42">
        <v>34.49</v>
      </c>
      <c r="Q24" s="39">
        <v>9.58</v>
      </c>
      <c r="R24" s="43">
        <v>9120</v>
      </c>
      <c r="S24" s="42">
        <v>38.18</v>
      </c>
      <c r="T24" s="51">
        <v>10.61</v>
      </c>
      <c r="U24" s="22"/>
      <c r="V24" s="19"/>
      <c r="W24" s="24"/>
      <c r="X24" s="22"/>
      <c r="Y24" s="19"/>
      <c r="Z24" s="18"/>
      <c r="AA24" s="19"/>
      <c r="AB24" s="69"/>
      <c r="AC24" s="71">
        <v>48.673999999999999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2">
        <v>15</v>
      </c>
      <c r="B25" s="4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4"/>
      <c r="N25" s="26"/>
      <c r="O25" s="43">
        <v>8238</v>
      </c>
      <c r="P25" s="42">
        <v>34.49</v>
      </c>
      <c r="Q25" s="39">
        <v>9.58</v>
      </c>
      <c r="R25" s="43">
        <v>9120</v>
      </c>
      <c r="S25" s="42">
        <v>38.18</v>
      </c>
      <c r="T25" s="51">
        <v>10.61</v>
      </c>
      <c r="U25" s="22"/>
      <c r="V25" s="19"/>
      <c r="W25" s="24"/>
      <c r="X25" s="22"/>
      <c r="Y25" s="19"/>
      <c r="Z25" s="18"/>
      <c r="AA25" s="19"/>
      <c r="AB25" s="69"/>
      <c r="AC25" s="71">
        <v>50.485999999999997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2">
        <v>16</v>
      </c>
      <c r="B26" s="45">
        <v>89.736900000000006</v>
      </c>
      <c r="C26" s="10">
        <v>4.9391999999999996</v>
      </c>
      <c r="D26" s="10">
        <v>1.1500999999999999</v>
      </c>
      <c r="E26" s="10">
        <v>0.1206</v>
      </c>
      <c r="F26" s="10">
        <v>0.2321</v>
      </c>
      <c r="G26" s="10">
        <v>4.0000000000000001E-3</v>
      </c>
      <c r="H26" s="10">
        <v>5.3199999999999997E-2</v>
      </c>
      <c r="I26" s="10">
        <v>4.3499999999999997E-2</v>
      </c>
      <c r="J26" s="10">
        <v>4.7899999999999998E-2</v>
      </c>
      <c r="K26" s="10">
        <v>5.0000000000000001E-3</v>
      </c>
      <c r="L26" s="10">
        <v>1.5511999999999999</v>
      </c>
      <c r="M26" s="54">
        <v>2.1162999999999998</v>
      </c>
      <c r="N26" s="26">
        <v>0.75309999999999999</v>
      </c>
      <c r="O26" s="43">
        <v>8248</v>
      </c>
      <c r="P26" s="42">
        <v>34.53</v>
      </c>
      <c r="Q26" s="39">
        <v>9.59</v>
      </c>
      <c r="R26" s="43">
        <v>9131</v>
      </c>
      <c r="S26" s="42">
        <v>38.229999999999997</v>
      </c>
      <c r="T26" s="30">
        <v>10.62</v>
      </c>
      <c r="U26" s="22">
        <v>11548</v>
      </c>
      <c r="V26" s="19">
        <v>48.35</v>
      </c>
      <c r="W26" s="24">
        <v>13.43</v>
      </c>
      <c r="X26" s="22">
        <v>-10.4</v>
      </c>
      <c r="Y26" s="19">
        <v>-11.6</v>
      </c>
      <c r="Z26" s="63" t="s">
        <v>52</v>
      </c>
      <c r="AA26" s="29" t="s">
        <v>52</v>
      </c>
      <c r="AB26" s="70" t="s">
        <v>51</v>
      </c>
      <c r="AC26" s="71">
        <v>51.103999999999999</v>
      </c>
      <c r="AD26" s="16">
        <f t="shared" si="0"/>
        <v>99.999999999999986</v>
      </c>
      <c r="AE26" s="17" t="str">
        <f t="shared" si="1"/>
        <v>ОК</v>
      </c>
      <c r="AF26" s="8"/>
      <c r="AG26" s="8"/>
      <c r="AH26" s="8"/>
    </row>
    <row r="27" spans="1:34" x14ac:dyDescent="0.25">
      <c r="A27" s="32">
        <v>17</v>
      </c>
      <c r="B27" s="4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56"/>
      <c r="N27" s="41"/>
      <c r="O27" s="43">
        <v>8248</v>
      </c>
      <c r="P27" s="42">
        <v>34.53</v>
      </c>
      <c r="Q27" s="39">
        <v>9.59</v>
      </c>
      <c r="R27" s="43">
        <v>9131</v>
      </c>
      <c r="S27" s="42">
        <v>38.229999999999997</v>
      </c>
      <c r="T27" s="30">
        <v>10.62</v>
      </c>
      <c r="U27" s="22"/>
      <c r="V27" s="11"/>
      <c r="W27" s="24"/>
      <c r="X27" s="44"/>
      <c r="Y27" s="35"/>
      <c r="Z27" s="63"/>
      <c r="AA27" s="29"/>
      <c r="AB27" s="70"/>
      <c r="AC27" s="71">
        <v>50.179000000000002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2">
        <v>18</v>
      </c>
      <c r="B28" s="4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54"/>
      <c r="N28" s="26"/>
      <c r="O28" s="43">
        <v>8248</v>
      </c>
      <c r="P28" s="42">
        <v>34.53</v>
      </c>
      <c r="Q28" s="39">
        <v>9.59</v>
      </c>
      <c r="R28" s="43">
        <v>9131</v>
      </c>
      <c r="S28" s="42">
        <v>38.229999999999997</v>
      </c>
      <c r="T28" s="30">
        <v>10.62</v>
      </c>
      <c r="U28" s="22"/>
      <c r="V28" s="19"/>
      <c r="W28" s="24"/>
      <c r="X28" s="22"/>
      <c r="Y28" s="19"/>
      <c r="Z28" s="18"/>
      <c r="AA28" s="19"/>
      <c r="AB28" s="69"/>
      <c r="AC28" s="71">
        <v>43.732999999999997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2">
        <v>19</v>
      </c>
      <c r="B29" s="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54"/>
      <c r="N29" s="26"/>
      <c r="O29" s="43">
        <v>8248</v>
      </c>
      <c r="P29" s="42">
        <v>34.53</v>
      </c>
      <c r="Q29" s="39">
        <v>9.59</v>
      </c>
      <c r="R29" s="43">
        <v>9131</v>
      </c>
      <c r="S29" s="42">
        <v>38.229999999999997</v>
      </c>
      <c r="T29" s="30">
        <v>10.62</v>
      </c>
      <c r="U29" s="22"/>
      <c r="V29" s="19"/>
      <c r="W29" s="24"/>
      <c r="X29" s="22"/>
      <c r="Y29" s="19"/>
      <c r="Z29" s="18"/>
      <c r="AA29" s="19"/>
      <c r="AB29" s="69"/>
      <c r="AC29" s="71">
        <v>41.901000000000003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2">
        <v>20</v>
      </c>
      <c r="B30" s="46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6"/>
      <c r="N30" s="41"/>
      <c r="O30" s="43">
        <v>8248</v>
      </c>
      <c r="P30" s="42">
        <v>34.53</v>
      </c>
      <c r="Q30" s="39">
        <v>9.59</v>
      </c>
      <c r="R30" s="43">
        <v>9131</v>
      </c>
      <c r="S30" s="42">
        <v>38.229999999999997</v>
      </c>
      <c r="T30" s="30">
        <v>10.62</v>
      </c>
      <c r="U30" s="31"/>
      <c r="V30" s="29"/>
      <c r="W30" s="30"/>
      <c r="X30" s="44"/>
      <c r="Y30" s="29"/>
      <c r="Z30" s="63"/>
      <c r="AA30" s="29"/>
      <c r="AB30" s="70"/>
      <c r="AC30" s="71">
        <v>42.215000000000003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2">
        <v>21</v>
      </c>
      <c r="B31" s="4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4"/>
      <c r="N31" s="26"/>
      <c r="O31" s="43">
        <v>8248</v>
      </c>
      <c r="P31" s="42">
        <v>34.53</v>
      </c>
      <c r="Q31" s="39">
        <v>9.59</v>
      </c>
      <c r="R31" s="43">
        <v>9131</v>
      </c>
      <c r="S31" s="42">
        <v>38.229999999999997</v>
      </c>
      <c r="T31" s="30">
        <v>10.62</v>
      </c>
      <c r="U31" s="22"/>
      <c r="V31" s="19"/>
      <c r="W31" s="24"/>
      <c r="X31" s="22"/>
      <c r="Y31" s="19"/>
      <c r="Z31" s="18"/>
      <c r="AA31" s="19"/>
      <c r="AB31" s="69"/>
      <c r="AC31" s="71">
        <v>44.517000000000003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2">
        <v>22</v>
      </c>
      <c r="B32" s="4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4"/>
      <c r="N32" s="26"/>
      <c r="O32" s="43">
        <v>8248</v>
      </c>
      <c r="P32" s="42">
        <v>34.53</v>
      </c>
      <c r="Q32" s="39">
        <v>9.59</v>
      </c>
      <c r="R32" s="43">
        <v>9131</v>
      </c>
      <c r="S32" s="42">
        <v>38.229999999999997</v>
      </c>
      <c r="T32" s="30">
        <v>10.62</v>
      </c>
      <c r="U32" s="22"/>
      <c r="V32" s="19"/>
      <c r="W32" s="24"/>
      <c r="X32" s="22"/>
      <c r="Y32" s="19"/>
      <c r="Z32" s="18"/>
      <c r="AA32" s="19"/>
      <c r="AB32" s="69"/>
      <c r="AC32" s="71">
        <v>48.238999999999997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2">
        <v>23</v>
      </c>
      <c r="B33" s="45">
        <v>89.707800000000006</v>
      </c>
      <c r="C33" s="10">
        <v>4.9420999999999999</v>
      </c>
      <c r="D33" s="10">
        <v>1.1464000000000001</v>
      </c>
      <c r="E33" s="10">
        <v>0.1215</v>
      </c>
      <c r="F33" s="10">
        <v>0.2233</v>
      </c>
      <c r="G33" s="10">
        <v>4.7999999999999996E-3</v>
      </c>
      <c r="H33" s="10">
        <v>5.45E-2</v>
      </c>
      <c r="I33" s="10">
        <v>4.4400000000000002E-2</v>
      </c>
      <c r="J33" s="10">
        <v>4.6899999999999997E-2</v>
      </c>
      <c r="K33" s="10">
        <v>7.4999999999999997E-3</v>
      </c>
      <c r="L33" s="10">
        <v>1.5737000000000001</v>
      </c>
      <c r="M33" s="54">
        <v>2.1272000000000002</v>
      </c>
      <c r="N33" s="26">
        <v>0.75329999999999997</v>
      </c>
      <c r="O33" s="43">
        <v>8244</v>
      </c>
      <c r="P33" s="42">
        <v>34.520000000000003</v>
      </c>
      <c r="Q33" s="39">
        <v>9.59</v>
      </c>
      <c r="R33" s="43">
        <v>9127</v>
      </c>
      <c r="S33" s="29">
        <v>38.21</v>
      </c>
      <c r="T33" s="51">
        <v>10.61</v>
      </c>
      <c r="U33" s="22">
        <v>11541</v>
      </c>
      <c r="V33" s="19">
        <v>48.32</v>
      </c>
      <c r="W33" s="24">
        <v>13.42</v>
      </c>
      <c r="X33" s="22">
        <v>-12.4</v>
      </c>
      <c r="Y33" s="48">
        <v>-13</v>
      </c>
      <c r="Z33" s="63" t="s">
        <v>52</v>
      </c>
      <c r="AA33" s="29" t="s">
        <v>52</v>
      </c>
      <c r="AB33" s="70" t="s">
        <v>51</v>
      </c>
      <c r="AC33" s="71">
        <v>47.972000000000001</v>
      </c>
      <c r="AD33" s="16">
        <f t="shared" si="0"/>
        <v>100.00009999999999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2">
        <v>24</v>
      </c>
      <c r="B34" s="4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4"/>
      <c r="N34" s="26"/>
      <c r="O34" s="43">
        <v>8244</v>
      </c>
      <c r="P34" s="42">
        <v>34.520000000000003</v>
      </c>
      <c r="Q34" s="39">
        <v>9.59</v>
      </c>
      <c r="R34" s="43">
        <v>9127</v>
      </c>
      <c r="S34" s="29">
        <v>38.21</v>
      </c>
      <c r="T34" s="51">
        <v>10.61</v>
      </c>
      <c r="U34" s="22"/>
      <c r="V34" s="19"/>
      <c r="W34" s="24"/>
      <c r="X34" s="22"/>
      <c r="Y34" s="19"/>
      <c r="Z34" s="18"/>
      <c r="AA34" s="19"/>
      <c r="AB34" s="69"/>
      <c r="AC34" s="71">
        <v>46.140999999999998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2">
        <v>25</v>
      </c>
      <c r="B35" s="4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56"/>
      <c r="N35" s="41"/>
      <c r="O35" s="43">
        <v>8244</v>
      </c>
      <c r="P35" s="42">
        <v>34.520000000000003</v>
      </c>
      <c r="Q35" s="39">
        <v>9.59</v>
      </c>
      <c r="R35" s="43">
        <v>9127</v>
      </c>
      <c r="S35" s="29">
        <v>38.21</v>
      </c>
      <c r="T35" s="51">
        <v>10.61</v>
      </c>
      <c r="U35" s="31"/>
      <c r="V35" s="42"/>
      <c r="W35" s="30"/>
      <c r="X35" s="44"/>
      <c r="Y35" s="35"/>
      <c r="Z35" s="63"/>
      <c r="AA35" s="29"/>
      <c r="AB35" s="70"/>
      <c r="AC35" s="71">
        <v>45.094000000000001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2">
        <v>26</v>
      </c>
      <c r="B36" s="4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4"/>
      <c r="N36" s="26"/>
      <c r="O36" s="43">
        <v>8244</v>
      </c>
      <c r="P36" s="42">
        <v>34.520000000000003</v>
      </c>
      <c r="Q36" s="39">
        <v>9.59</v>
      </c>
      <c r="R36" s="43">
        <v>9127</v>
      </c>
      <c r="S36" s="29">
        <v>38.21</v>
      </c>
      <c r="T36" s="51">
        <v>10.61</v>
      </c>
      <c r="U36" s="22"/>
      <c r="V36" s="19"/>
      <c r="W36" s="24"/>
      <c r="X36" s="22"/>
      <c r="Y36" s="19"/>
      <c r="Z36" s="18"/>
      <c r="AA36" s="19"/>
      <c r="AB36" s="69"/>
      <c r="AC36" s="73">
        <v>44.29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2">
        <v>27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64"/>
      <c r="N37" s="52"/>
      <c r="O37" s="43">
        <v>8244</v>
      </c>
      <c r="P37" s="42">
        <v>34.520000000000003</v>
      </c>
      <c r="Q37" s="39">
        <v>9.59</v>
      </c>
      <c r="R37" s="43">
        <v>9127</v>
      </c>
      <c r="S37" s="29">
        <v>38.21</v>
      </c>
      <c r="T37" s="51">
        <v>10.61</v>
      </c>
      <c r="U37" s="31"/>
      <c r="V37" s="40"/>
      <c r="W37" s="30"/>
      <c r="X37" s="44"/>
      <c r="Y37" s="35"/>
      <c r="Z37" s="63"/>
      <c r="AA37" s="29"/>
      <c r="AB37" s="70"/>
      <c r="AC37" s="71">
        <v>39.918999999999997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2">
        <v>28</v>
      </c>
      <c r="B38" s="45">
        <v>90.0458</v>
      </c>
      <c r="C38" s="10">
        <v>4.7980999999999998</v>
      </c>
      <c r="D38" s="10">
        <v>1.0901000000000001</v>
      </c>
      <c r="E38" s="10">
        <v>0.11559999999999999</v>
      </c>
      <c r="F38" s="10">
        <v>0.2167</v>
      </c>
      <c r="G38" s="10">
        <v>3.8E-3</v>
      </c>
      <c r="H38" s="10">
        <v>4.99E-2</v>
      </c>
      <c r="I38" s="10">
        <v>3.95E-2</v>
      </c>
      <c r="J38" s="10">
        <v>3.7199999999999997E-2</v>
      </c>
      <c r="K38" s="10">
        <v>4.7000000000000002E-3</v>
      </c>
      <c r="L38" s="10">
        <v>1.5049999999999999</v>
      </c>
      <c r="M38" s="54">
        <v>2.0937000000000001</v>
      </c>
      <c r="N38" s="65">
        <v>0.75029999999999997</v>
      </c>
      <c r="O38" s="43">
        <v>8228</v>
      </c>
      <c r="P38" s="42">
        <v>34.450000000000003</v>
      </c>
      <c r="Q38" s="30">
        <v>9.57</v>
      </c>
      <c r="R38" s="43">
        <v>9110</v>
      </c>
      <c r="S38" s="29">
        <v>38.14</v>
      </c>
      <c r="T38" s="51">
        <v>10.59</v>
      </c>
      <c r="U38" s="66">
        <v>11543</v>
      </c>
      <c r="V38" s="53">
        <v>48.33</v>
      </c>
      <c r="W38" s="67">
        <v>13.43</v>
      </c>
      <c r="X38" s="66">
        <v>-12.1</v>
      </c>
      <c r="Y38" s="68">
        <v>-12</v>
      </c>
      <c r="Z38" s="63" t="s">
        <v>52</v>
      </c>
      <c r="AA38" s="29" t="s">
        <v>52</v>
      </c>
      <c r="AB38" s="70" t="s">
        <v>51</v>
      </c>
      <c r="AC38" s="71">
        <v>42.536999999999999</v>
      </c>
      <c r="AD38" s="16">
        <f t="shared" si="0"/>
        <v>100.0001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2">
        <v>29</v>
      </c>
      <c r="B39" s="4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4"/>
      <c r="N39" s="26"/>
      <c r="O39" s="43">
        <v>8228</v>
      </c>
      <c r="P39" s="42">
        <v>34.450000000000003</v>
      </c>
      <c r="Q39" s="30">
        <v>9.57</v>
      </c>
      <c r="R39" s="43">
        <v>9110</v>
      </c>
      <c r="S39" s="29">
        <v>38.14</v>
      </c>
      <c r="T39" s="51">
        <v>10.59</v>
      </c>
      <c r="U39" s="22"/>
      <c r="V39" s="19"/>
      <c r="W39" s="24"/>
      <c r="X39" s="22"/>
      <c r="Y39" s="19"/>
      <c r="Z39" s="19"/>
      <c r="AA39" s="19"/>
      <c r="AB39" s="69"/>
      <c r="AC39" s="71">
        <v>51.365000000000002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ht="15.75" thickBot="1" x14ac:dyDescent="0.3">
      <c r="A40" s="32">
        <v>30</v>
      </c>
      <c r="B40" s="4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4"/>
      <c r="N40" s="26"/>
      <c r="O40" s="43">
        <v>8228</v>
      </c>
      <c r="P40" s="42">
        <v>34.450000000000003</v>
      </c>
      <c r="Q40" s="30">
        <v>9.57</v>
      </c>
      <c r="R40" s="43">
        <v>9110</v>
      </c>
      <c r="S40" s="29">
        <v>38.14</v>
      </c>
      <c r="T40" s="51">
        <v>10.59</v>
      </c>
      <c r="U40" s="22"/>
      <c r="V40" s="19"/>
      <c r="W40" s="24"/>
      <c r="X40" s="22"/>
      <c r="Y40" s="19"/>
      <c r="Z40" s="19"/>
      <c r="AA40" s="19"/>
      <c r="AB40" s="69"/>
      <c r="AC40" s="72">
        <v>54.1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" customHeight="1" thickBot="1" x14ac:dyDescent="0.3">
      <c r="A41" s="113" t="s">
        <v>26</v>
      </c>
      <c r="B41" s="113"/>
      <c r="C41" s="113"/>
      <c r="D41" s="113"/>
      <c r="E41" s="113"/>
      <c r="F41" s="113"/>
      <c r="G41" s="113"/>
      <c r="H41" s="114"/>
      <c r="I41" s="111" t="s">
        <v>24</v>
      </c>
      <c r="J41" s="112"/>
      <c r="K41" s="27">
        <v>0</v>
      </c>
      <c r="L41" s="83" t="s">
        <v>25</v>
      </c>
      <c r="M41" s="84"/>
      <c r="N41" s="28">
        <v>0</v>
      </c>
      <c r="O41" s="106">
        <f>SUMPRODUCT(O11:O40,AC11:AC40)/SUM(AC11:AC40)</f>
        <v>8238.0776770953071</v>
      </c>
      <c r="P41" s="79">
        <f>SUMPRODUCT(P11:P40,AC11:AC40)/SUM(AC11:AC40)</f>
        <v>34.491121065642183</v>
      </c>
      <c r="Q41" s="81">
        <f>SUMPRODUCT(Q11:Q40,AC11:AC40)/SUM(AC11:AC40)</f>
        <v>9.581290555966687</v>
      </c>
      <c r="R41" s="79">
        <f>SUMPRODUCT(R11:R40,AC11:AC40)/SUM(AC11:AC40)</f>
        <v>9120.445733809891</v>
      </c>
      <c r="S41" s="79">
        <f>SUMPRODUCT(S11:S40,AC11:AC40)/SUM(AC11:AC40)</f>
        <v>38.183655177843207</v>
      </c>
      <c r="T41" s="104">
        <f>SUMPRODUCT(T11:T40,AC11:AC40)/SUM(AC11:AC40)</f>
        <v>10.606612948937981</v>
      </c>
      <c r="U41" s="20"/>
      <c r="V41" s="9"/>
      <c r="W41" s="9"/>
      <c r="X41" s="9"/>
      <c r="Y41" s="9"/>
      <c r="Z41" s="9"/>
      <c r="AA41" s="9"/>
      <c r="AB41" s="9" t="s">
        <v>66</v>
      </c>
      <c r="AC41" s="130">
        <f>SUM(AC11:AC40)</f>
        <v>1270.22</v>
      </c>
      <c r="AD41" s="16"/>
      <c r="AE41" s="17"/>
      <c r="AF41" s="8"/>
      <c r="AG41" s="8"/>
      <c r="AH41" s="8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108" t="s">
        <v>3</v>
      </c>
      <c r="I42" s="109"/>
      <c r="J42" s="109"/>
      <c r="K42" s="109"/>
      <c r="L42" s="109"/>
      <c r="M42" s="109"/>
      <c r="N42" s="110"/>
      <c r="O42" s="107"/>
      <c r="P42" s="80"/>
      <c r="Q42" s="82"/>
      <c r="R42" s="80"/>
      <c r="S42" s="80"/>
      <c r="T42" s="105"/>
      <c r="U42" s="20"/>
      <c r="V42" s="5"/>
      <c r="W42" s="5"/>
      <c r="X42" s="5"/>
      <c r="Y42" s="5"/>
      <c r="Z42" s="5"/>
      <c r="AA42" s="131"/>
      <c r="AB42" s="132"/>
      <c r="AC42" s="6"/>
    </row>
    <row r="43" spans="1:34" ht="16.5" customHeight="1" x14ac:dyDescent="0.25"/>
    <row r="44" spans="1:34" ht="23.25" customHeight="1" x14ac:dyDescent="0.25">
      <c r="B44" s="3" t="s">
        <v>58</v>
      </c>
      <c r="O44" s="38" t="s">
        <v>53</v>
      </c>
      <c r="R44" s="1" t="s">
        <v>54</v>
      </c>
      <c r="V44" s="38" t="s">
        <v>62</v>
      </c>
    </row>
    <row r="45" spans="1:34" x14ac:dyDescent="0.25">
      <c r="D45" s="7" t="s">
        <v>4</v>
      </c>
      <c r="O45" s="7" t="s">
        <v>5</v>
      </c>
      <c r="R45" s="7" t="s">
        <v>6</v>
      </c>
      <c r="V45" s="7" t="s">
        <v>7</v>
      </c>
    </row>
    <row r="46" spans="1:34" x14ac:dyDescent="0.25">
      <c r="B46" s="3" t="s">
        <v>9</v>
      </c>
      <c r="E46" s="38" t="s">
        <v>59</v>
      </c>
      <c r="O46" s="38" t="s">
        <v>55</v>
      </c>
      <c r="R46" s="1" t="s">
        <v>54</v>
      </c>
      <c r="V46" s="38" t="s">
        <v>62</v>
      </c>
    </row>
    <row r="47" spans="1:34" x14ac:dyDescent="0.25">
      <c r="E47" s="7" t="s">
        <v>8</v>
      </c>
      <c r="O47" s="7" t="s">
        <v>5</v>
      </c>
      <c r="R47" s="7" t="s">
        <v>6</v>
      </c>
      <c r="V47" s="7" t="s">
        <v>7</v>
      </c>
    </row>
    <row r="48" spans="1:34" x14ac:dyDescent="0.25">
      <c r="B48" s="3" t="s">
        <v>17</v>
      </c>
      <c r="G48" s="38" t="s">
        <v>57</v>
      </c>
      <c r="H48" s="37"/>
      <c r="I48" s="37"/>
      <c r="J48" s="37"/>
      <c r="K48" s="37"/>
      <c r="L48" s="37"/>
      <c r="O48" s="38" t="s">
        <v>56</v>
      </c>
      <c r="R48" s="1" t="s">
        <v>54</v>
      </c>
      <c r="V48" s="38" t="s">
        <v>62</v>
      </c>
    </row>
    <row r="49" spans="5:22" x14ac:dyDescent="0.25">
      <c r="E49" s="7" t="s">
        <v>18</v>
      </c>
      <c r="O49" s="7" t="s">
        <v>5</v>
      </c>
      <c r="R49" s="7" t="s">
        <v>6</v>
      </c>
      <c r="V49" s="7" t="s">
        <v>7</v>
      </c>
    </row>
  </sheetData>
  <mergeCells count="44">
    <mergeCell ref="AA42:AB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H42:N42"/>
    <mergeCell ref="I41:J41"/>
    <mergeCell ref="I9:I10"/>
    <mergeCell ref="J9:J10"/>
    <mergeCell ref="K9:K10"/>
    <mergeCell ref="A41:H41"/>
    <mergeCell ref="U9:U10"/>
    <mergeCell ref="V9:V10"/>
    <mergeCell ref="S41:S42"/>
    <mergeCell ref="T41:T42"/>
    <mergeCell ref="O41:O42"/>
    <mergeCell ref="H1:X1"/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</mergeCells>
  <printOptions verticalCentered="1"/>
  <pageMargins left="0.9055118110236221" right="0.11811023622047245" top="0.35433070866141736" bottom="0.35433070866141736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2016-12-02T09:27:03Z</cp:lastPrinted>
  <dcterms:created xsi:type="dcterms:W3CDTF">2016-10-07T07:24:19Z</dcterms:created>
  <dcterms:modified xsi:type="dcterms:W3CDTF">2016-12-07T13:05:18Z</dcterms:modified>
</cp:coreProperties>
</file>