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E31" i="1"/>
  <c r="AD31" i="1"/>
  <c r="AD30" i="1"/>
  <c r="AE30" i="1" s="1"/>
  <c r="AD29" i="1"/>
  <c r="AE29" i="1" s="1"/>
  <c r="AD28" i="1"/>
  <c r="AE28" i="1" s="1"/>
  <c r="AE27" i="1"/>
  <c r="AD27" i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E19" i="1"/>
  <c r="AD19" i="1"/>
  <c r="AD18" i="1"/>
  <c r="AE18" i="1" s="1"/>
  <c r="AD17" i="1"/>
  <c r="AE17" i="1" s="1"/>
  <c r="AD16" i="1"/>
  <c r="AE16" i="1" s="1"/>
  <c r="AE15" i="1"/>
  <c r="AD15" i="1"/>
  <c r="AD14" i="1"/>
  <c r="AE14" i="1" s="1"/>
  <c r="AD13" i="1"/>
  <c r="AE13" i="1" s="1"/>
  <c r="AD12" i="1"/>
  <c r="AE12" i="1" s="1"/>
  <c r="Q12" i="1"/>
  <c r="AD11" i="1"/>
  <c r="AE11" i="1" s="1"/>
  <c r="Q41" i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<sst xmlns="http://schemas.openxmlformats.org/spreadsheetml/2006/main" count="69" uniqueCount="62">
  <si>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</si>
  <si>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</si>
  <si>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</si>
  <si>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</si>
  <si>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</si>
  <si>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</si>
  <si>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</si>
  <si>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</si>
  <si>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</si>
  <si>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</si>
  <si>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</si>
  <si>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</si>
  <si>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</si>
  <si>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</si>
  <si>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</si>
  <si>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</si>
  <si>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</si>
  <si>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</si>
  <si>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</si>
  <si>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</si>
  <si>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</si>
  <si>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</si>
  <si>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</si>
  <si>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</si>
  <si>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</si>
  <si>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</si>
  <si>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</si>
  <si>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</si>
  <si>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</si>
  <si>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</si>
  <si>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</si>
  <si>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</si>
  <si>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</si>
  <si>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</si>
  <si>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</si>
  <si>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</si>
  <si>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</si>
  <si>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</si>
  <si>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</si>
  <si>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</si>
  <si>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</si>
  <si>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</si>
  <si>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</si>
  <si>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</si>
  <si>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</si>
  <si>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</si>
  <si>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</si>
  <si>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</si>
  <si>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</si>
  <si>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</si>
  <si>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</si>
  <si>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</si>
  <si>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</si>
  <si>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</si>
  <si>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</si>
  <si>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</si>
  <si>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"Івацевичі - Долина III" за період з 01.11.2016 року по 30.11.2016 року </t>
  </si>
  <si>
    <t>Всього*</t>
  </si>
  <si>
    <t>* - Обсяг природного газу за місяць з урахуванням ВТВ</t>
  </si>
  <si>
    <t xml:space="preserve">по ГРС Витвиця, маршрут № 452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</si>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</sst>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A13" zoomScale="90" zoomScaleNormal="100" zoomScaleSheetLayoutView="90" workbookViewId="0">
      <selection activeCell="Y39" sqref="Y39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7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41" t="s">
        <v>47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41" t="s">
        <v>59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41" t="s">
        <v>56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68" t="s">
        <v>3</v>
      </c>
      <c r="B7" s="78" t="s">
        <v>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8" t="s">
        <v>5</v>
      </c>
      <c r="O7" s="84"/>
      <c r="P7" s="84"/>
      <c r="Q7" s="84"/>
      <c r="R7" s="84"/>
      <c r="S7" s="84"/>
      <c r="T7" s="84"/>
      <c r="U7" s="84"/>
      <c r="V7" s="84"/>
      <c r="W7" s="85"/>
      <c r="X7" s="86" t="s">
        <v>6</v>
      </c>
      <c r="Y7" s="73" t="s">
        <v>7</v>
      </c>
      <c r="Z7" s="66" t="s">
        <v>8</v>
      </c>
      <c r="AA7" s="66" t="s">
        <v>9</v>
      </c>
      <c r="AB7" s="62" t="s">
        <v>10</v>
      </c>
      <c r="AC7" s="68" t="s">
        <v>11</v>
      </c>
    </row>
    <row r="8" spans="1:34" ht="16.5" customHeight="1" thickBot="1" x14ac:dyDescent="0.3">
      <c r="A8" s="77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70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87"/>
      <c r="Y8" s="74"/>
      <c r="Z8" s="67"/>
      <c r="AA8" s="67"/>
      <c r="AB8" s="63"/>
      <c r="AC8" s="69"/>
    </row>
    <row r="9" spans="1:34" ht="15" customHeight="1" x14ac:dyDescent="0.25">
      <c r="A9" s="77"/>
      <c r="B9" s="88" t="s">
        <v>15</v>
      </c>
      <c r="C9" s="64" t="s">
        <v>16</v>
      </c>
      <c r="D9" s="64" t="s">
        <v>17</v>
      </c>
      <c r="E9" s="64" t="s">
        <v>18</v>
      </c>
      <c r="F9" s="64" t="s">
        <v>19</v>
      </c>
      <c r="G9" s="64" t="s">
        <v>20</v>
      </c>
      <c r="H9" s="64" t="s">
        <v>21</v>
      </c>
      <c r="I9" s="64" t="s">
        <v>22</v>
      </c>
      <c r="J9" s="64" t="s">
        <v>23</v>
      </c>
      <c r="K9" s="64" t="s">
        <v>24</v>
      </c>
      <c r="L9" s="64" t="s">
        <v>25</v>
      </c>
      <c r="M9" s="56" t="s">
        <v>26</v>
      </c>
      <c r="N9" s="71"/>
      <c r="O9" s="58" t="s">
        <v>27</v>
      </c>
      <c r="P9" s="60" t="s">
        <v>28</v>
      </c>
      <c r="Q9" s="62" t="s">
        <v>29</v>
      </c>
      <c r="R9" s="88" t="s">
        <v>30</v>
      </c>
      <c r="S9" s="64" t="s">
        <v>31</v>
      </c>
      <c r="T9" s="56" t="s">
        <v>32</v>
      </c>
      <c r="U9" s="75" t="s">
        <v>33</v>
      </c>
      <c r="V9" s="64" t="s">
        <v>34</v>
      </c>
      <c r="W9" s="56" t="s">
        <v>35</v>
      </c>
      <c r="X9" s="87"/>
      <c r="Y9" s="74"/>
      <c r="Z9" s="67"/>
      <c r="AA9" s="67"/>
      <c r="AB9" s="63"/>
      <c r="AC9" s="69"/>
    </row>
    <row r="10" spans="1:34" ht="92.25" customHeight="1" x14ac:dyDescent="0.25">
      <c r="A10" s="77"/>
      <c r="B10" s="89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57"/>
      <c r="N10" s="72"/>
      <c r="O10" s="59"/>
      <c r="P10" s="61"/>
      <c r="Q10" s="63"/>
      <c r="R10" s="89"/>
      <c r="S10" s="65"/>
      <c r="T10" s="57"/>
      <c r="U10" s="76"/>
      <c r="V10" s="65"/>
      <c r="W10" s="57"/>
      <c r="X10" s="87"/>
      <c r="Y10" s="74"/>
      <c r="Z10" s="67"/>
      <c r="AA10" s="67"/>
      <c r="AB10" s="63"/>
      <c r="AC10" s="69"/>
    </row>
    <row r="11" spans="1:34" x14ac:dyDescent="0.25">
      <c r="A11" s="10">
        <v>1</v>
      </c>
      <c r="B11" s="11">
        <v>95.889200000000002</v>
      </c>
      <c r="C11" s="11">
        <v>2.2250000000000001</v>
      </c>
      <c r="D11" s="11">
        <v>0.69630000000000003</v>
      </c>
      <c r="E11" s="11">
        <v>0.1111</v>
      </c>
      <c r="F11" s="11">
        <v>0.10879999999999999</v>
      </c>
      <c r="G11" s="11">
        <v>1.8E-3</v>
      </c>
      <c r="H11" s="11">
        <v>2.1100000000000001E-2</v>
      </c>
      <c r="I11" s="11">
        <v>1.4999999999999999E-2</v>
      </c>
      <c r="J11" s="11">
        <v>5.3400000000000003E-2</v>
      </c>
      <c r="K11" s="11">
        <v>7.0000000000000001E-3</v>
      </c>
      <c r="L11" s="11">
        <v>0.6976</v>
      </c>
      <c r="M11" s="11">
        <v>0.17369999999999999</v>
      </c>
      <c r="N11" s="12">
        <v>0.70130000000000003</v>
      </c>
      <c r="P11" s="11">
        <v>34.359900000000003</v>
      </c>
      <c r="Q11" s="34">
        <f>P11/3.6</f>
        <v>9.5444166666666668</v>
      </c>
      <c r="R11" s="14"/>
      <c r="S11" s="11">
        <v>38.098300000000002</v>
      </c>
      <c r="T11" s="23">
        <f t="shared" ref="T11:T13" si="0">S11/3.6</f>
        <v>10.582861111111111</v>
      </c>
      <c r="U11" s="15"/>
      <c r="V11" s="11">
        <v>49.928400000000003</v>
      </c>
      <c r="W11" s="23">
        <f t="shared" ref="W11:W13" si="1">V11/3.6</f>
        <v>13.869</v>
      </c>
      <c r="X11" s="17">
        <v>-8.6999999999999993</v>
      </c>
      <c r="Y11" s="13">
        <v>-0.5</v>
      </c>
      <c r="Z11" s="11">
        <v>2.0000000000000001E-4</v>
      </c>
      <c r="AA11" s="11">
        <v>2.9999999999999997E-4</v>
      </c>
      <c r="AB11" s="16">
        <v>0</v>
      </c>
      <c r="AC11" s="18">
        <v>1.044</v>
      </c>
      <c r="AD11" s="19">
        <f t="shared" ref="AD11:AD40" si="2">SUM(B11:M11)+$K$41+$N$41</f>
        <v>99.999999999999986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34.359900000000003</v>
      </c>
      <c r="Q12" s="34">
        <f>P12/3.6</f>
        <v>9.5444166666666668</v>
      </c>
      <c r="R12" s="14"/>
      <c r="S12" s="11">
        <v>38.098300000000002</v>
      </c>
      <c r="T12" s="23">
        <f t="shared" si="0"/>
        <v>10.582861111111111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0.98899999999999999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34.359900000000003</v>
      </c>
      <c r="Q13" s="34">
        <f t="shared" ref="Q13:Q40" si="3">P13/3.6</f>
        <v>9.5444166666666668</v>
      </c>
      <c r="R13" s="14"/>
      <c r="S13" s="11">
        <v>38.098300000000002</v>
      </c>
      <c r="T13" s="23">
        <f t="shared" si="0"/>
        <v>10.582861111111111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1.1160000000000001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34.359900000000003</v>
      </c>
      <c r="Q14" s="34">
        <f t="shared" si="3"/>
        <v>9.5444166666666668</v>
      </c>
      <c r="R14" s="14"/>
      <c r="S14" s="11">
        <v>38.098300000000002</v>
      </c>
      <c r="T14" s="23">
        <f>S14/3.6</f>
        <v>10.582861111111111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1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34.359900000000003</v>
      </c>
      <c r="Q15" s="34">
        <f t="shared" si="3"/>
        <v>9.5444166666666668</v>
      </c>
      <c r="R15" s="14"/>
      <c r="S15" s="11">
        <v>38.098300000000002</v>
      </c>
      <c r="T15" s="23">
        <f t="shared" ref="T15:T40" si="5">S15/3.6</f>
        <v>10.582861111111111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0.85699999999999998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34.359900000000003</v>
      </c>
      <c r="Q16" s="34">
        <f t="shared" si="3"/>
        <v>9.5444166666666668</v>
      </c>
      <c r="R16" s="14"/>
      <c r="S16" s="11">
        <v>38.098300000000002</v>
      </c>
      <c r="T16" s="23">
        <f t="shared" si="5"/>
        <v>10.582861111111111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0.80200000000000005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34.359900000000003</v>
      </c>
      <c r="Q17" s="34">
        <f t="shared" si="3"/>
        <v>9.5444166666666668</v>
      </c>
      <c r="R17" s="14"/>
      <c r="S17" s="11">
        <v>38.098300000000002</v>
      </c>
      <c r="T17" s="23">
        <f t="shared" si="5"/>
        <v>10.582861111111111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1.012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95.889799999999994</v>
      </c>
      <c r="C18" s="11">
        <v>2.2639999999999998</v>
      </c>
      <c r="D18" s="11">
        <v>0.70209999999999995</v>
      </c>
      <c r="E18" s="11">
        <v>0.1128</v>
      </c>
      <c r="F18" s="11">
        <v>0.1104</v>
      </c>
      <c r="G18" s="11">
        <v>3.3E-3</v>
      </c>
      <c r="H18" s="11">
        <v>2.2100000000000002E-2</v>
      </c>
      <c r="I18" s="11">
        <v>1.5699999999999999E-2</v>
      </c>
      <c r="J18" s="11">
        <v>7.7999999999999996E-3</v>
      </c>
      <c r="K18" s="11">
        <v>5.4999999999999997E-3</v>
      </c>
      <c r="L18" s="11">
        <v>0.70030000000000003</v>
      </c>
      <c r="M18" s="11">
        <v>0.16619999999999999</v>
      </c>
      <c r="N18" s="12">
        <v>0.70030000000000003</v>
      </c>
      <c r="O18" s="14"/>
      <c r="P18" s="11">
        <v>34.322299999999998</v>
      </c>
      <c r="Q18" s="34">
        <f t="shared" si="3"/>
        <v>9.5339722222222214</v>
      </c>
      <c r="R18" s="14"/>
      <c r="S18" s="11">
        <v>38.058</v>
      </c>
      <c r="T18" s="23">
        <f t="shared" si="5"/>
        <v>10.571666666666667</v>
      </c>
      <c r="U18" s="17"/>
      <c r="V18" s="11">
        <v>49.910899999999998</v>
      </c>
      <c r="W18" s="23">
        <f t="shared" si="6"/>
        <v>13.864138888888888</v>
      </c>
      <c r="X18" s="17">
        <v>-8.4</v>
      </c>
      <c r="Y18" s="13"/>
      <c r="Z18" s="11"/>
      <c r="AA18" s="11"/>
      <c r="AB18" s="16"/>
      <c r="AC18" s="18">
        <v>1.034</v>
      </c>
      <c r="AD18" s="19">
        <f t="shared" si="2"/>
        <v>99.999999999999972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34.322299999999998</v>
      </c>
      <c r="Q19" s="34">
        <f t="shared" si="3"/>
        <v>9.5339722222222214</v>
      </c>
      <c r="R19" s="14"/>
      <c r="S19" s="11">
        <v>38.058</v>
      </c>
      <c r="T19" s="23">
        <f t="shared" si="5"/>
        <v>10.571666666666667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1.0589999999999999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34.322299999999998</v>
      </c>
      <c r="Q20" s="34">
        <f t="shared" si="3"/>
        <v>9.5339722222222214</v>
      </c>
      <c r="R20" s="14"/>
      <c r="S20" s="11">
        <v>38.058</v>
      </c>
      <c r="T20" s="23">
        <f t="shared" si="5"/>
        <v>10.571666666666667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1.0049999999999999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34.322299999999998</v>
      </c>
      <c r="Q21" s="34">
        <f t="shared" si="3"/>
        <v>9.5339722222222214</v>
      </c>
      <c r="R21" s="14"/>
      <c r="S21" s="11">
        <v>38.058</v>
      </c>
      <c r="T21" s="23">
        <f t="shared" si="5"/>
        <v>10.571666666666667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0.96799999999999997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34.322299999999998</v>
      </c>
      <c r="Q22" s="34">
        <f t="shared" si="3"/>
        <v>9.5339722222222214</v>
      </c>
      <c r="R22" s="14"/>
      <c r="S22" s="11">
        <v>38.058</v>
      </c>
      <c r="T22" s="23">
        <f t="shared" si="5"/>
        <v>10.571666666666667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1.1100000000000001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34.322299999999998</v>
      </c>
      <c r="Q23" s="34">
        <f t="shared" si="3"/>
        <v>9.5339722222222214</v>
      </c>
      <c r="R23" s="14"/>
      <c r="S23" s="11">
        <v>38.058</v>
      </c>
      <c r="T23" s="23">
        <f t="shared" si="5"/>
        <v>10.571666666666667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1.391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34.322299999999998</v>
      </c>
      <c r="Q24" s="34">
        <f t="shared" si="3"/>
        <v>9.5339722222222214</v>
      </c>
      <c r="R24" s="14"/>
      <c r="S24" s="11">
        <v>38.058</v>
      </c>
      <c r="T24" s="23">
        <f t="shared" si="5"/>
        <v>10.571666666666667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1.5840000000000001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95.885099999999994</v>
      </c>
      <c r="C25" s="11">
        <v>2.2581000000000002</v>
      </c>
      <c r="D25" s="11">
        <v>0.69989999999999997</v>
      </c>
      <c r="E25" s="11">
        <v>0.112</v>
      </c>
      <c r="F25" s="11">
        <v>0.1087</v>
      </c>
      <c r="G25" s="11">
        <v>3.3E-3</v>
      </c>
      <c r="H25" s="11">
        <v>2.1899999999999999E-2</v>
      </c>
      <c r="I25" s="11">
        <v>1.5900000000000001E-2</v>
      </c>
      <c r="J25" s="11">
        <v>3.8999999999999998E-3</v>
      </c>
      <c r="K25" s="11">
        <v>8.8000000000000005E-3</v>
      </c>
      <c r="L25" s="11">
        <v>0.71660000000000001</v>
      </c>
      <c r="M25" s="11">
        <v>0.1658</v>
      </c>
      <c r="N25" s="12">
        <v>0.70020000000000004</v>
      </c>
      <c r="O25" s="14"/>
      <c r="P25" s="11">
        <v>34.305999999999997</v>
      </c>
      <c r="Q25" s="34">
        <f t="shared" si="3"/>
        <v>9.5294444444444437</v>
      </c>
      <c r="R25" s="14"/>
      <c r="S25" s="11">
        <v>38.040300000000002</v>
      </c>
      <c r="T25" s="23">
        <f t="shared" si="5"/>
        <v>10.566750000000001</v>
      </c>
      <c r="U25" s="17"/>
      <c r="V25" s="11">
        <v>49.892099999999999</v>
      </c>
      <c r="W25" s="23">
        <f t="shared" si="6"/>
        <v>13.858916666666666</v>
      </c>
      <c r="X25" s="17">
        <v>-8.1</v>
      </c>
      <c r="Y25" s="13"/>
      <c r="Z25" s="11"/>
      <c r="AA25" s="11"/>
      <c r="AB25" s="16"/>
      <c r="AC25" s="18">
        <v>1.6639999999999999</v>
      </c>
      <c r="AD25" s="19">
        <f t="shared" si="2"/>
        <v>99.999999999999986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34.305999999999997</v>
      </c>
      <c r="Q26" s="34">
        <f t="shared" si="3"/>
        <v>9.5294444444444437</v>
      </c>
      <c r="R26" s="14"/>
      <c r="S26" s="11">
        <v>38.040300000000002</v>
      </c>
      <c r="T26" s="23">
        <f t="shared" si="5"/>
        <v>10.566750000000001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1.444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34.305999999999997</v>
      </c>
      <c r="Q27" s="34">
        <f t="shared" si="3"/>
        <v>9.5294444444444437</v>
      </c>
      <c r="R27" s="14"/>
      <c r="S27" s="11">
        <v>38.040300000000002</v>
      </c>
      <c r="T27" s="23">
        <f t="shared" si="5"/>
        <v>10.566750000000001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1.339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34.305999999999997</v>
      </c>
      <c r="Q28" s="34">
        <f t="shared" si="3"/>
        <v>9.5294444444444437</v>
      </c>
      <c r="R28" s="14"/>
      <c r="S28" s="11">
        <v>38.040300000000002</v>
      </c>
      <c r="T28" s="23">
        <f t="shared" si="5"/>
        <v>10.566750000000001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1.0289999999999999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34.305999999999997</v>
      </c>
      <c r="Q29" s="34">
        <f t="shared" si="3"/>
        <v>9.5294444444444437</v>
      </c>
      <c r="R29" s="14"/>
      <c r="S29" s="11">
        <v>38.040300000000002</v>
      </c>
      <c r="T29" s="23">
        <f t="shared" si="5"/>
        <v>10.566750000000001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0.98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34.305999999999997</v>
      </c>
      <c r="Q30" s="34">
        <f t="shared" si="3"/>
        <v>9.5294444444444437</v>
      </c>
      <c r="R30" s="14"/>
      <c r="S30" s="11">
        <v>38.040300000000002</v>
      </c>
      <c r="T30" s="23">
        <f t="shared" si="5"/>
        <v>10.566750000000001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0.96799999999999997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34.305999999999997</v>
      </c>
      <c r="Q31" s="34">
        <f t="shared" si="3"/>
        <v>9.5294444444444437</v>
      </c>
      <c r="R31" s="14"/>
      <c r="S31" s="11">
        <v>38.040300000000002</v>
      </c>
      <c r="T31" s="23">
        <f t="shared" si="5"/>
        <v>10.566750000000001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1.2430000000000001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95.874899999999997</v>
      </c>
      <c r="C32" s="11">
        <v>2.2663000000000002</v>
      </c>
      <c r="D32" s="11">
        <v>0.70220000000000005</v>
      </c>
      <c r="E32" s="11">
        <v>0.1128</v>
      </c>
      <c r="F32" s="11">
        <v>0.1104</v>
      </c>
      <c r="G32" s="11">
        <v>2.8E-3</v>
      </c>
      <c r="H32" s="11">
        <v>2.18E-2</v>
      </c>
      <c r="I32" s="11">
        <v>1.5800000000000002E-2</v>
      </c>
      <c r="J32" s="11">
        <v>1.23E-2</v>
      </c>
      <c r="K32" s="11">
        <v>7.4000000000000003E-3</v>
      </c>
      <c r="L32" s="11">
        <v>0.70960000000000001</v>
      </c>
      <c r="M32" s="11">
        <v>0.16370000000000001</v>
      </c>
      <c r="N32" s="12">
        <v>0.70050000000000001</v>
      </c>
      <c r="O32" s="14"/>
      <c r="P32" s="11">
        <v>34.324800000000003</v>
      </c>
      <c r="Q32" s="34">
        <f t="shared" si="3"/>
        <v>9.5346666666666682</v>
      </c>
      <c r="R32" s="14"/>
      <c r="S32" s="11">
        <v>38.060600000000001</v>
      </c>
      <c r="T32" s="23">
        <f t="shared" si="5"/>
        <v>10.57238888888889</v>
      </c>
      <c r="U32" s="17"/>
      <c r="V32" s="11">
        <v>49.908799999999999</v>
      </c>
      <c r="W32" s="23">
        <f t="shared" si="6"/>
        <v>13.863555555555555</v>
      </c>
      <c r="X32" s="17">
        <v>-8.4</v>
      </c>
      <c r="Y32" s="13"/>
      <c r="Z32" s="11"/>
      <c r="AA32" s="11"/>
      <c r="AB32" s="16"/>
      <c r="AC32" s="18">
        <v>1.276</v>
      </c>
      <c r="AD32" s="19">
        <f t="shared" si="2"/>
        <v>99.999999999999986</v>
      </c>
      <c r="AE32" s="20" t="str">
        <f t="shared" si="4"/>
        <v>ОК</v>
      </c>
      <c r="AF32" s="21"/>
      <c r="AG32" s="21"/>
      <c r="AH32" s="21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34.324800000000003</v>
      </c>
      <c r="Q33" s="34">
        <f t="shared" si="3"/>
        <v>9.5346666666666682</v>
      </c>
      <c r="R33" s="14"/>
      <c r="S33" s="11">
        <v>38.060600000000001</v>
      </c>
      <c r="T33" s="23">
        <f t="shared" si="5"/>
        <v>10.57238888888889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1.2949999999999999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34.324800000000003</v>
      </c>
      <c r="Q34" s="34">
        <f t="shared" si="3"/>
        <v>9.5346666666666682</v>
      </c>
      <c r="R34" s="14"/>
      <c r="S34" s="11">
        <v>38.060600000000001</v>
      </c>
      <c r="T34" s="23">
        <f t="shared" si="5"/>
        <v>10.57238888888889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1.292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34.324800000000003</v>
      </c>
      <c r="Q35" s="34">
        <f t="shared" si="3"/>
        <v>9.5346666666666682</v>
      </c>
      <c r="R35" s="14"/>
      <c r="S35" s="11">
        <v>38.060600000000001</v>
      </c>
      <c r="T35" s="23">
        <f t="shared" si="5"/>
        <v>10.57238888888889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1.0840000000000001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34.324800000000003</v>
      </c>
      <c r="Q36" s="34">
        <f t="shared" si="3"/>
        <v>9.5346666666666682</v>
      </c>
      <c r="R36" s="14"/>
      <c r="S36" s="11">
        <v>38.060600000000001</v>
      </c>
      <c r="T36" s="23">
        <f t="shared" si="5"/>
        <v>10.57238888888889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0.96299999999999997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34.324800000000003</v>
      </c>
      <c r="Q37" s="34">
        <f t="shared" si="3"/>
        <v>9.5346666666666682</v>
      </c>
      <c r="R37" s="14"/>
      <c r="S37" s="11">
        <v>38.060600000000001</v>
      </c>
      <c r="T37" s="23">
        <f t="shared" si="5"/>
        <v>10.57238888888889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1.111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34.324800000000003</v>
      </c>
      <c r="Q38" s="34">
        <f t="shared" si="3"/>
        <v>9.5346666666666682</v>
      </c>
      <c r="R38" s="14"/>
      <c r="S38" s="11">
        <v>38.060600000000001</v>
      </c>
      <c r="T38" s="23">
        <f t="shared" si="5"/>
        <v>10.57238888888889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1.466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34.324800000000003</v>
      </c>
      <c r="Q39" s="34">
        <f t="shared" si="3"/>
        <v>9.5346666666666682</v>
      </c>
      <c r="R39" s="14"/>
      <c r="S39" s="11">
        <v>38.060600000000001</v>
      </c>
      <c r="T39" s="23">
        <f t="shared" si="5"/>
        <v>10.57238888888889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1.609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4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34.324800000000003</v>
      </c>
      <c r="Q40" s="34">
        <f t="shared" si="3"/>
        <v>9.5346666666666682</v>
      </c>
      <c r="R40" s="14"/>
      <c r="S40" s="11">
        <v>38.060600000000001</v>
      </c>
      <c r="T40" s="23">
        <f t="shared" si="5"/>
        <v>10.57238888888889</v>
      </c>
      <c r="U40" s="17"/>
      <c r="V40" s="11"/>
      <c r="W40" s="23">
        <f t="shared" si="6"/>
        <v>0</v>
      </c>
      <c r="X40" s="17"/>
      <c r="Y40" s="13"/>
      <c r="Z40" s="11"/>
      <c r="AA40" s="11"/>
      <c r="AB40" s="11"/>
      <c r="AC40" s="18">
        <v>1.5649999999999999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4" ht="15" customHeight="1" thickBot="1" x14ac:dyDescent="0.3">
      <c r="A41" s="49" t="s">
        <v>36</v>
      </c>
      <c r="B41" s="50"/>
      <c r="C41" s="50"/>
      <c r="D41" s="50"/>
      <c r="E41" s="50"/>
      <c r="F41" s="50"/>
      <c r="G41" s="50"/>
      <c r="H41" s="51"/>
      <c r="I41" s="49" t="s">
        <v>37</v>
      </c>
      <c r="J41" s="50"/>
      <c r="K41" s="24">
        <v>0</v>
      </c>
      <c r="L41" s="52" t="s">
        <v>38</v>
      </c>
      <c r="M41" s="53"/>
      <c r="N41" s="25">
        <v>0</v>
      </c>
      <c r="O41" s="54">
        <f>SUMPRODUCT(O11:O40,AC11:AC40)/SUM(AC11:AC40)</f>
        <v>0</v>
      </c>
      <c r="P41" s="42">
        <f>SUMPRODUCT(P11:P40,AC11:AC40)/SUM(AC11:AC40)</f>
        <v>34.326388285787125</v>
      </c>
      <c r="Q41" s="42">
        <f>SUMPRODUCT(Q11:Q40,AC11:AC40)/SUM(AC11:AC40)</f>
        <v>9.5351078571630925</v>
      </c>
      <c r="R41" s="42">
        <f>SUMPRODUCT(R11:R40,AC11:AC40)/SUM(AC11:AC40)</f>
        <v>0</v>
      </c>
      <c r="S41" s="42">
        <f>SUMPRODUCT(S11:S40,AC11:AC40)/SUM(AC11:AC40)</f>
        <v>38.062299235105804</v>
      </c>
      <c r="T41" s="44">
        <f>SUMPRODUCT(T11:T40,AC11:AC40)/SUM(AC11:AC40)</f>
        <v>10.572860898640505</v>
      </c>
      <c r="U41" s="26"/>
      <c r="V41" s="27"/>
      <c r="W41" s="27"/>
      <c r="X41" s="27"/>
      <c r="Y41" s="27"/>
      <c r="Z41" s="27"/>
      <c r="AA41" s="38" t="s">
        <v>57</v>
      </c>
      <c r="AB41" s="39"/>
      <c r="AC41" s="11">
        <v>35.203000000000003</v>
      </c>
      <c r="AD41" s="19"/>
      <c r="AE41" s="20"/>
      <c r="AF41" s="21"/>
      <c r="AG41" s="21"/>
      <c r="AH41" s="21"/>
    </row>
    <row r="42" spans="1:34" ht="19.5" customHeight="1" thickBot="1" x14ac:dyDescent="0.3">
      <c r="A42" s="28"/>
      <c r="B42" s="29"/>
      <c r="C42" s="29"/>
      <c r="D42" s="29"/>
      <c r="E42" s="29"/>
      <c r="F42" s="29"/>
      <c r="G42" s="29"/>
      <c r="H42" s="46" t="s">
        <v>39</v>
      </c>
      <c r="I42" s="47"/>
      <c r="J42" s="47"/>
      <c r="K42" s="47"/>
      <c r="L42" s="47"/>
      <c r="M42" s="47"/>
      <c r="N42" s="48"/>
      <c r="O42" s="55"/>
      <c r="P42" s="43"/>
      <c r="Q42" s="43"/>
      <c r="R42" s="43"/>
      <c r="S42" s="43"/>
      <c r="T42" s="45"/>
      <c r="U42" s="26"/>
      <c r="V42" s="29"/>
      <c r="W42" s="29"/>
      <c r="X42" s="29"/>
      <c r="Y42" s="29"/>
      <c r="Z42" s="29"/>
      <c r="AA42" s="29"/>
      <c r="AB42" s="29"/>
      <c r="AC42" s="30"/>
    </row>
    <row r="43" spans="1:34" ht="4.5" customHeight="1" x14ac:dyDescent="0.25"/>
    <row r="44" spans="1:34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4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4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4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4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58</v>
      </c>
    </row>
  </sheetData>
  <mergeCells count="47"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1:AB41"/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</mergeCells>
  <printOptions horizontalCentered="1" verticalCentered="1"/>
  <pageMargins left="0.70866141732283461" right="0.51181102362204722" top="0.39370078740157483" bottom="0.354330708661417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2016-12-07T08:58:36Z</cp:lastPrinted>
  <dcterms:created xsi:type="dcterms:W3CDTF">2016-11-01T07:39:48Z</dcterms:created>
  <dcterms:modified xsi:type="dcterms:W3CDTF">2016-12-07T09:15:19Z</dcterms:modified>
</cp:coreProperties>
</file>