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/>
  </bookViews>
  <sheets>
    <sheet name="11_16" sheetId="1" r:id="rId1"/>
  </sheets>
  <definedNames>
    <definedName name="_xlnm.Print_Area" localSheetId="0">'11_16'!$B$1:$AD$59</definedName>
  </definedNames>
  <calcPr calcId="145621"/>
</workbook>
</file>

<file path=xl/calcChain.xml><?xml version="1.0" encoding="utf-8"?>
<calcChain xmlns="http://schemas.openxmlformats.org/spreadsheetml/2006/main">
  <c r="S46" i="1" l="1"/>
  <c r="P46" i="1"/>
  <c r="U21" i="1" l="1"/>
  <c r="R21" i="1"/>
  <c r="U20" i="1"/>
  <c r="R20" i="1"/>
  <c r="U19" i="1"/>
  <c r="R19" i="1"/>
  <c r="U18" i="1"/>
  <c r="R18" i="1"/>
  <c r="U17" i="1"/>
  <c r="R17" i="1"/>
  <c r="U16" i="1"/>
  <c r="R16" i="1"/>
  <c r="U45" i="1" l="1"/>
  <c r="R45" i="1"/>
  <c r="U44" i="1"/>
  <c r="R44" i="1"/>
  <c r="U42" i="1"/>
  <c r="R42" i="1"/>
  <c r="U41" i="1"/>
  <c r="R41" i="1"/>
  <c r="U40" i="1"/>
  <c r="R40" i="1"/>
  <c r="U39" i="1"/>
  <c r="R39" i="1"/>
  <c r="U38" i="1"/>
  <c r="R38" i="1"/>
  <c r="U37" i="1"/>
  <c r="R37" i="1"/>
  <c r="U35" i="1"/>
  <c r="R35" i="1"/>
  <c r="U34" i="1"/>
  <c r="R34" i="1"/>
  <c r="U33" i="1"/>
  <c r="R33" i="1"/>
  <c r="U32" i="1"/>
  <c r="R32" i="1"/>
  <c r="U31" i="1"/>
  <c r="R31" i="1"/>
  <c r="U30" i="1"/>
  <c r="R30" i="1"/>
  <c r="U28" i="1"/>
  <c r="R28" i="1"/>
  <c r="U27" i="1"/>
  <c r="R27" i="1"/>
  <c r="U26" i="1"/>
  <c r="R26" i="1"/>
  <c r="U25" i="1"/>
  <c r="R25" i="1"/>
  <c r="U24" i="1"/>
  <c r="R24" i="1"/>
  <c r="U23" i="1"/>
  <c r="R23" i="1"/>
  <c r="X43" i="1" l="1"/>
  <c r="U43" i="1"/>
  <c r="R43" i="1"/>
  <c r="X36" i="1" l="1"/>
  <c r="U36" i="1"/>
  <c r="R36" i="1"/>
  <c r="X29" i="1" l="1"/>
  <c r="U29" i="1"/>
  <c r="R29" i="1"/>
  <c r="X22" i="1" l="1"/>
  <c r="U22" i="1"/>
  <c r="R22" i="1"/>
  <c r="U46" i="1" l="1"/>
  <c r="T46" i="1"/>
  <c r="Q46" i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R46" i="1"/>
</calcChain>
</file>

<file path=xl/sharedStrings.xml><?xml version="1.0" encoding="utf-8"?>
<sst xmlns="http://schemas.openxmlformats.org/spreadsheetml/2006/main" count="71" uniqueCount="63">
  <si>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</si>
  <si>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</si>
  <si>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</si>
  <si>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</si>
  <si>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</si>
  <si>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</si>
  <si>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</si>
  <si>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</si>
  <si>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</si>
  <si>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</si>
  <si>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</si>
  <si>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</si>
  <si>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</si>
  <si>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</si>
  <si>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</si>
  <si>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</si>
  <si>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</si>
  <si>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</si>
  <si>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</si>
  <si>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</si>
  <si>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</si>
  <si>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</si>
  <si>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</si>
  <si>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</si>
  <si>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</si>
  <si>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</si>
  <si>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</si>
  <si>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</si>
  <si>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</si>
  <si>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</si>
  <si>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</si>
  <si>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</si>
  <si>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</si>
  <si>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</si>
  <si>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</si>
  <si>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</si>
  <si>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</si>
  <si>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</si>
  <si>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</si>
  <si>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</si>
  <si>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</si>
  <si>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</si>
  <si>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</si>
  <si>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</si>
  <si>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</si>
  <si>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</si>
  <si>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</si>
  <si>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</si>
  <si>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Шишола В.Й.</t>
  </si>
  <si>
    <t>Хімік ВХАЛ Хустського ЛВУМГ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</si>
  <si>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</si>
  <si>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</si>
  <si>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</si>
  <si>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</si>
  <si>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</si>
  <si>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r>
      <t xml:space="preserve">маршрут   </t>
    </r>
    <r>
      <rPr>
        <b/>
        <u/>
        <sz val="16"/>
        <color theme="1"/>
        <rFont val="Times New Roman"/>
        <family val="1"/>
        <charset val="204"/>
      </rPr>
      <t>№ 402</t>
    </r>
  </si>
  <si>
    <t>*  Обсяг природного газу за місяць з урахуванням ВТВ та прямих споживачів</t>
  </si>
  <si>
    <t>Всього*:</t>
  </si>
  <si>
    <t>за період з 01.11.2016р. по  30.11.2016р.</t>
  </si>
  <si>
    <t xml:space="preserve"> ГВС-Теково Хустського ЛВУМГ </t>
  </si>
  <si>
    <t>по ГРС  "Ілемня"</t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</si>
  <si>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та прийнятого </t>
    </r>
    <r>
      <rPr>
        <b/>
        <u/>
        <sz val="16"/>
        <color theme="1"/>
        <rFont val="Times New Roman"/>
        <family val="1"/>
        <charset val="204"/>
      </rPr>
      <t>ПАТ "Ів-Франківськгаз"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Івано-Франківської обл.</t>
    </r>
  </si>
  <si>
    <r>
      <t xml:space="preserve">газопроводу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ПРОГРЕС"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</si>
</sst>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8" fillId="0" borderId="0" xfId="0" applyFont="1" applyAlignment="1" applyProtection="1">
      <alignment vertical="center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2" fontId="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28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36" xfId="0" applyNumberFormat="1" applyFont="1" applyBorder="1" applyProtection="1">
      <protection locked="0"/>
    </xf>
    <xf numFmtId="164" fontId="9" fillId="0" borderId="39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 wrapText="1"/>
      <protection locked="0"/>
    </xf>
    <xf numFmtId="2" fontId="9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2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8" fillId="0" borderId="0" xfId="0" applyFont="1" applyProtection="1">
      <protection locked="0"/>
    </xf>
    <xf numFmtId="0" fontId="14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14" fontId="8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9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1" fillId="0" borderId="43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16" fillId="0" borderId="0" xfId="0" applyFont="1"/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45" xfId="0" applyFont="1" applyBorder="1" applyProtection="1">
      <protection locked="0"/>
    </xf>
    <xf numFmtId="165" fontId="21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165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16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2" fontId="21" fillId="0" borderId="25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2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4" fontId="21" fillId="0" borderId="18" xfId="0" applyNumberFormat="1" applyFont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Border="1" applyAlignment="1" applyProtection="1">
      <alignment horizontal="center" vertical="center" wrapText="1"/>
      <protection locked="0"/>
    </xf>
    <xf numFmtId="166" fontId="21" fillId="0" borderId="16" xfId="0" applyNumberFormat="1" applyFont="1" applyBorder="1" applyAlignment="1" applyProtection="1">
      <alignment horizontal="center" vertical="center" wrapText="1"/>
      <protection locked="0"/>
    </xf>
    <xf numFmtId="165" fontId="21" fillId="0" borderId="48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vertical="center" textRotation="90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2" fontId="21" fillId="0" borderId="23" xfId="0" applyNumberFormat="1" applyFont="1" applyBorder="1" applyAlignment="1" applyProtection="1">
      <alignment horizontal="center" wrapText="1"/>
      <protection locked="0"/>
    </xf>
    <xf numFmtId="2" fontId="21" fillId="0" borderId="40" xfId="0" applyNumberFormat="1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2" fontId="21" fillId="0" borderId="21" xfId="0" applyNumberFormat="1" applyFont="1" applyBorder="1" applyAlignment="1" applyProtection="1">
      <alignment horizontal="center" wrapText="1"/>
      <protection locked="0"/>
    </xf>
    <xf numFmtId="2" fontId="21" fillId="0" borderId="42" xfId="0" applyNumberFormat="1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right" vertical="center" wrapText="1"/>
      <protection locked="0"/>
    </xf>
    <xf numFmtId="0" fontId="9" fillId="0" borderId="41" xfId="0" applyFont="1" applyBorder="1" applyAlignment="1" applyProtection="1">
      <alignment horizontal="right" vertical="center" wrapText="1"/>
      <protection locked="0"/>
    </xf>
    <xf numFmtId="0" fontId="9" fillId="0" borderId="42" xfId="0" applyFont="1" applyBorder="1" applyAlignment="1" applyProtection="1">
      <alignment horizontal="right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2" fontId="21" fillId="0" borderId="20" xfId="0" applyNumberFormat="1" applyFont="1" applyBorder="1" applyAlignment="1" applyProtection="1">
      <alignment horizontal="center" wrapText="1"/>
      <protection locked="0"/>
    </xf>
    <xf numFmtId="2" fontId="21" fillId="0" borderId="41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tabSelected="1" zoomScale="80" zoomScaleNormal="80" zoomScaleSheetLayoutView="90" workbookViewId="0">
      <selection activeCell="Y10" sqref="Y10:AD10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41" t="s">
        <v>0</v>
      </c>
      <c r="C1" s="35"/>
      <c r="D1" s="35"/>
      <c r="E1" s="35"/>
      <c r="F1" s="35"/>
      <c r="G1" s="42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37"/>
      <c r="Y1" s="37"/>
      <c r="Z1" s="37"/>
      <c r="AA1" s="37"/>
    </row>
    <row r="2" spans="2:35" ht="15" customHeight="1" x14ac:dyDescent="0.3">
      <c r="B2" s="43" t="s">
        <v>50</v>
      </c>
      <c r="C2" s="35"/>
      <c r="D2" s="44"/>
      <c r="E2" s="44"/>
      <c r="F2" s="44"/>
      <c r="G2" s="42"/>
      <c r="H2" s="1"/>
      <c r="I2" s="1"/>
      <c r="J2" s="48"/>
      <c r="K2" s="49"/>
      <c r="L2" s="112"/>
      <c r="M2" s="112"/>
      <c r="N2" s="112"/>
      <c r="O2" s="50"/>
      <c r="P2" s="112"/>
      <c r="Q2" s="112"/>
      <c r="R2" s="112"/>
      <c r="S2" s="50"/>
      <c r="T2" s="112"/>
      <c r="U2" s="112"/>
      <c r="V2" s="112"/>
      <c r="W2" s="112"/>
      <c r="AA2" s="38"/>
    </row>
    <row r="3" spans="2:35" ht="15" customHeight="1" x14ac:dyDescent="0.3">
      <c r="B3" s="60" t="s">
        <v>59</v>
      </c>
      <c r="C3" s="45"/>
      <c r="D3" s="40"/>
      <c r="E3" s="46"/>
      <c r="G3" s="42"/>
      <c r="H3" s="1"/>
      <c r="I3" s="1"/>
      <c r="J3" s="51"/>
      <c r="K3" s="49"/>
      <c r="L3" s="50"/>
      <c r="M3" s="5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38"/>
      <c r="Y3" s="38"/>
      <c r="Z3" s="38"/>
      <c r="AA3" s="38"/>
      <c r="AB3" s="3"/>
      <c r="AC3" s="3"/>
      <c r="AD3" s="3"/>
    </row>
    <row r="4" spans="2:35" ht="15" customHeight="1" x14ac:dyDescent="0.3">
      <c r="B4" s="41" t="s">
        <v>2</v>
      </c>
      <c r="C4" s="35"/>
      <c r="D4" s="35"/>
      <c r="E4" s="35"/>
      <c r="F4" s="35"/>
      <c r="G4" s="42"/>
      <c r="H4" s="1"/>
      <c r="I4" s="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38"/>
      <c r="Y4" s="38"/>
      <c r="Z4" s="38"/>
      <c r="AA4" s="38"/>
      <c r="AB4" s="3"/>
      <c r="AC4" s="3"/>
      <c r="AD4" s="3"/>
    </row>
    <row r="5" spans="2:35" ht="15" customHeight="1" x14ac:dyDescent="0.3">
      <c r="B5" s="41" t="s">
        <v>51</v>
      </c>
      <c r="C5" s="35"/>
      <c r="D5" s="35"/>
      <c r="E5" s="35"/>
      <c r="F5" s="35"/>
      <c r="G5" s="47"/>
      <c r="H5" s="1"/>
      <c r="I5" s="1"/>
      <c r="J5" s="48"/>
      <c r="K5" s="50"/>
      <c r="L5" s="113"/>
      <c r="M5" s="113"/>
      <c r="N5" s="113"/>
      <c r="O5" s="114"/>
      <c r="P5" s="114"/>
      <c r="Q5" s="115"/>
      <c r="R5" s="115"/>
      <c r="S5" s="115"/>
      <c r="T5" s="53"/>
      <c r="U5" s="115"/>
      <c r="V5" s="115"/>
      <c r="W5" s="115"/>
      <c r="AA5" s="39"/>
    </row>
    <row r="6" spans="2:35" ht="22.5" customHeight="1" x14ac:dyDescent="0.3">
      <c r="B6" s="61"/>
      <c r="C6" s="42"/>
      <c r="D6" s="1"/>
      <c r="E6" s="1"/>
      <c r="F6" s="42"/>
      <c r="G6" s="36"/>
      <c r="H6" s="1"/>
      <c r="I6" s="1"/>
      <c r="J6" s="83" t="s">
        <v>1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Z6" s="62"/>
      <c r="AB6" s="64" t="s">
        <v>55</v>
      </c>
    </row>
    <row r="7" spans="2:35" ht="22.5" customHeight="1" x14ac:dyDescent="0.3">
      <c r="B7" s="61"/>
      <c r="C7" s="42"/>
      <c r="D7" s="1"/>
      <c r="E7" s="1"/>
      <c r="F7" s="42"/>
      <c r="G7" s="36"/>
      <c r="H7" s="1"/>
      <c r="I7" s="1"/>
      <c r="J7" s="84" t="s">
        <v>61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Z7" s="38"/>
      <c r="AA7" s="39"/>
    </row>
    <row r="8" spans="2:35" ht="27" customHeight="1" x14ac:dyDescent="0.3">
      <c r="B8" s="61"/>
      <c r="C8" s="42"/>
      <c r="D8" s="1"/>
      <c r="E8" s="1"/>
      <c r="F8" s="42"/>
      <c r="G8" s="36"/>
      <c r="H8" s="1"/>
      <c r="I8" s="1"/>
      <c r="J8" s="85" t="s">
        <v>60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39"/>
    </row>
    <row r="9" spans="2:35" ht="6.75" customHeight="1" x14ac:dyDescent="0.3">
      <c r="B9" s="61"/>
      <c r="C9" s="42"/>
      <c r="D9" s="1"/>
      <c r="E9" s="1"/>
      <c r="F9" s="42"/>
      <c r="G9" s="36"/>
      <c r="H9" s="1"/>
      <c r="I9" s="1"/>
      <c r="J9" s="63"/>
      <c r="K9" s="63"/>
      <c r="L9" s="63"/>
      <c r="M9" s="63"/>
      <c r="N9" s="63"/>
      <c r="O9" s="63"/>
      <c r="P9" s="63"/>
      <c r="Q9" s="63"/>
      <c r="R9" s="63"/>
      <c r="S9" s="63"/>
      <c r="U9" s="64"/>
      <c r="V9" s="64"/>
      <c r="W9" s="64"/>
      <c r="Z9" s="50"/>
      <c r="AA9" s="39"/>
    </row>
    <row r="10" spans="2:35" ht="22.5" customHeight="1" x14ac:dyDescent="0.3">
      <c r="B10" s="61"/>
      <c r="C10" s="42"/>
      <c r="D10" s="1"/>
      <c r="E10" s="1"/>
      <c r="F10" s="42"/>
      <c r="G10" s="36"/>
      <c r="H10" s="1"/>
      <c r="I10" s="1"/>
      <c r="J10" s="84" t="s">
        <v>62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43" t="s">
        <v>58</v>
      </c>
      <c r="Z10" s="143"/>
      <c r="AA10" s="143"/>
      <c r="AB10" s="143"/>
      <c r="AC10" s="143"/>
      <c r="AD10" s="143"/>
    </row>
    <row r="11" spans="2:35" ht="14.25" customHeight="1" thickBot="1" x14ac:dyDescent="0.3"/>
    <row r="12" spans="2:35" ht="26.25" customHeight="1" thickBot="1" x14ac:dyDescent="0.3">
      <c r="B12" s="117" t="s">
        <v>3</v>
      </c>
      <c r="C12" s="123" t="s">
        <v>4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23" t="s">
        <v>5</v>
      </c>
      <c r="P12" s="124"/>
      <c r="Q12" s="124"/>
      <c r="R12" s="124"/>
      <c r="S12" s="124"/>
      <c r="T12" s="124"/>
      <c r="U12" s="124"/>
      <c r="V12" s="124"/>
      <c r="W12" s="124"/>
      <c r="X12" s="125"/>
      <c r="Y12" s="126" t="s">
        <v>6</v>
      </c>
      <c r="Z12" s="119" t="s">
        <v>7</v>
      </c>
      <c r="AA12" s="121" t="s">
        <v>8</v>
      </c>
      <c r="AB12" s="121" t="s">
        <v>9</v>
      </c>
      <c r="AC12" s="86" t="s">
        <v>10</v>
      </c>
      <c r="AD12" s="117" t="s">
        <v>11</v>
      </c>
    </row>
    <row r="13" spans="2:35" ht="16.5" customHeight="1" thickBot="1" x14ac:dyDescent="0.3">
      <c r="B13" s="140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30" t="s">
        <v>12</v>
      </c>
      <c r="P13" s="4" t="s">
        <v>13</v>
      </c>
      <c r="Q13" s="4"/>
      <c r="R13" s="4"/>
      <c r="S13" s="4"/>
      <c r="T13" s="4"/>
      <c r="U13" s="4"/>
      <c r="V13" s="4"/>
      <c r="W13" s="4" t="s">
        <v>14</v>
      </c>
      <c r="X13" s="5"/>
      <c r="Y13" s="127"/>
      <c r="Z13" s="120"/>
      <c r="AA13" s="122"/>
      <c r="AB13" s="122"/>
      <c r="AC13" s="87"/>
      <c r="AD13" s="118"/>
    </row>
    <row r="14" spans="2:35" ht="15" customHeight="1" x14ac:dyDescent="0.25">
      <c r="B14" s="140"/>
      <c r="C14" s="141" t="s">
        <v>15</v>
      </c>
      <c r="D14" s="110" t="s">
        <v>16</v>
      </c>
      <c r="E14" s="110" t="s">
        <v>17</v>
      </c>
      <c r="F14" s="110" t="s">
        <v>18</v>
      </c>
      <c r="G14" s="110" t="s">
        <v>19</v>
      </c>
      <c r="H14" s="110" t="s">
        <v>20</v>
      </c>
      <c r="I14" s="110" t="s">
        <v>21</v>
      </c>
      <c r="J14" s="110" t="s">
        <v>22</v>
      </c>
      <c r="K14" s="110" t="s">
        <v>23</v>
      </c>
      <c r="L14" s="110" t="s">
        <v>24</v>
      </c>
      <c r="M14" s="110" t="s">
        <v>25</v>
      </c>
      <c r="N14" s="96" t="s">
        <v>26</v>
      </c>
      <c r="O14" s="131"/>
      <c r="P14" s="92" t="s">
        <v>27</v>
      </c>
      <c r="Q14" s="128" t="s">
        <v>28</v>
      </c>
      <c r="R14" s="94" t="s">
        <v>29</v>
      </c>
      <c r="S14" s="92" t="s">
        <v>30</v>
      </c>
      <c r="T14" s="110" t="s">
        <v>31</v>
      </c>
      <c r="U14" s="96" t="s">
        <v>32</v>
      </c>
      <c r="V14" s="92" t="s">
        <v>33</v>
      </c>
      <c r="W14" s="110" t="s">
        <v>34</v>
      </c>
      <c r="X14" s="96" t="s">
        <v>35</v>
      </c>
      <c r="Y14" s="127"/>
      <c r="Z14" s="120"/>
      <c r="AA14" s="122"/>
      <c r="AB14" s="122"/>
      <c r="AC14" s="87"/>
      <c r="AD14" s="118"/>
    </row>
    <row r="15" spans="2:35" ht="92.25" customHeight="1" x14ac:dyDescent="0.25">
      <c r="B15" s="140"/>
      <c r="C15" s="142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97"/>
      <c r="O15" s="132"/>
      <c r="P15" s="93"/>
      <c r="Q15" s="129"/>
      <c r="R15" s="95"/>
      <c r="S15" s="93"/>
      <c r="T15" s="111"/>
      <c r="U15" s="97"/>
      <c r="V15" s="93"/>
      <c r="W15" s="111"/>
      <c r="X15" s="97"/>
      <c r="Y15" s="127"/>
      <c r="Z15" s="120"/>
      <c r="AA15" s="122"/>
      <c r="AB15" s="122"/>
      <c r="AC15" s="87"/>
      <c r="AD15" s="118"/>
    </row>
    <row r="16" spans="2:35" ht="15.75" x14ac:dyDescent="0.25">
      <c r="B16" s="16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65"/>
      <c r="Q16" s="11">
        <v>34.29</v>
      </c>
      <c r="R16" s="12">
        <f t="shared" ref="R16:R22" si="0">Q16/3.6</f>
        <v>9.5250000000000004</v>
      </c>
      <c r="S16" s="13"/>
      <c r="T16" s="11">
        <v>38.03</v>
      </c>
      <c r="U16" s="12">
        <f t="shared" ref="U16:U22" si="1">T16/3.6</f>
        <v>10.563888888888888</v>
      </c>
      <c r="V16" s="13"/>
      <c r="W16" s="19"/>
      <c r="X16" s="12"/>
      <c r="Y16" s="13"/>
      <c r="Z16" s="11"/>
      <c r="AA16" s="11"/>
      <c r="AB16" s="11"/>
      <c r="AC16" s="67"/>
      <c r="AD16" s="81">
        <v>2.2886000000000002</v>
      </c>
      <c r="AE16" s="6">
        <f t="shared" ref="AE16:AE45" si="2">SUM(C16:N16)+$L$46+$O$46</f>
        <v>0</v>
      </c>
      <c r="AF16" s="7" t="str">
        <f>IF(AE16=100,"ОК"," ")</f>
        <v xml:space="preserve"> </v>
      </c>
      <c r="AG16" s="8"/>
      <c r="AH16" s="8"/>
      <c r="AI16" s="8"/>
    </row>
    <row r="17" spans="2:35" ht="15.75" x14ac:dyDescent="0.25">
      <c r="B17" s="16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6"/>
      <c r="P17" s="13"/>
      <c r="Q17" s="11">
        <v>34.29</v>
      </c>
      <c r="R17" s="12">
        <f t="shared" si="0"/>
        <v>9.5250000000000004</v>
      </c>
      <c r="S17" s="13"/>
      <c r="T17" s="11">
        <v>38.03</v>
      </c>
      <c r="U17" s="12">
        <f t="shared" si="1"/>
        <v>10.563888888888888</v>
      </c>
      <c r="V17" s="13"/>
      <c r="W17" s="19"/>
      <c r="X17" s="12"/>
      <c r="Y17" s="13"/>
      <c r="Z17" s="11"/>
      <c r="AA17" s="11"/>
      <c r="AB17" s="11"/>
      <c r="AC17" s="67"/>
      <c r="AD17" s="81">
        <v>2.2113999999999998</v>
      </c>
      <c r="AE17" s="6">
        <f t="shared" si="2"/>
        <v>0</v>
      </c>
      <c r="AF17" s="7" t="str">
        <f>IF(AE17=100,"ОК"," ")</f>
        <v xml:space="preserve"> </v>
      </c>
      <c r="AG17" s="8"/>
      <c r="AH17" s="8"/>
      <c r="AI17" s="8"/>
    </row>
    <row r="18" spans="2:35" ht="15.75" x14ac:dyDescent="0.25">
      <c r="B18" s="16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/>
      <c r="P18" s="13"/>
      <c r="Q18" s="11">
        <v>34.29</v>
      </c>
      <c r="R18" s="12">
        <f t="shared" si="0"/>
        <v>9.5250000000000004</v>
      </c>
      <c r="S18" s="13"/>
      <c r="T18" s="11">
        <v>38.03</v>
      </c>
      <c r="U18" s="12">
        <f t="shared" si="1"/>
        <v>10.563888888888888</v>
      </c>
      <c r="V18" s="13"/>
      <c r="W18" s="19"/>
      <c r="X18" s="12"/>
      <c r="Y18" s="13"/>
      <c r="Z18" s="11"/>
      <c r="AA18" s="11"/>
      <c r="AB18" s="11"/>
      <c r="AC18" s="67"/>
      <c r="AD18" s="81">
        <v>2.3014999999999999</v>
      </c>
      <c r="AE18" s="6">
        <f t="shared" si="2"/>
        <v>0</v>
      </c>
      <c r="AF18" s="7" t="str">
        <f>IF(AE18=100,"ОК"," ")</f>
        <v xml:space="preserve"> </v>
      </c>
      <c r="AG18" s="8"/>
      <c r="AH18" s="8"/>
      <c r="AI18" s="8"/>
    </row>
    <row r="19" spans="2:35" ht="15.75" x14ac:dyDescent="0.25">
      <c r="B19" s="16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3"/>
      <c r="Q19" s="11">
        <v>34.29</v>
      </c>
      <c r="R19" s="12">
        <f t="shared" si="0"/>
        <v>9.5250000000000004</v>
      </c>
      <c r="S19" s="13"/>
      <c r="T19" s="11">
        <v>38.03</v>
      </c>
      <c r="U19" s="12">
        <f t="shared" si="1"/>
        <v>10.563888888888888</v>
      </c>
      <c r="V19" s="13"/>
      <c r="W19" s="19"/>
      <c r="X19" s="12"/>
      <c r="Y19" s="13"/>
      <c r="Z19" s="11"/>
      <c r="AA19" s="11"/>
      <c r="AB19" s="11"/>
      <c r="AC19" s="67"/>
      <c r="AD19" s="81">
        <v>2.6267</v>
      </c>
      <c r="AE19" s="6">
        <f t="shared" si="2"/>
        <v>0</v>
      </c>
      <c r="AF19" s="7" t="str">
        <f t="shared" ref="AF19:AF45" si="3">IF(AE19=100,"ОК"," ")</f>
        <v xml:space="preserve"> </v>
      </c>
      <c r="AG19" s="8"/>
      <c r="AH19" s="8"/>
      <c r="AI19" s="8"/>
    </row>
    <row r="20" spans="2:35" ht="15.75" x14ac:dyDescent="0.25">
      <c r="B20" s="16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13"/>
      <c r="Q20" s="11">
        <v>34.29</v>
      </c>
      <c r="R20" s="12">
        <f t="shared" si="0"/>
        <v>9.5250000000000004</v>
      </c>
      <c r="S20" s="13"/>
      <c r="T20" s="11">
        <v>38.03</v>
      </c>
      <c r="U20" s="12">
        <f t="shared" si="1"/>
        <v>10.563888888888888</v>
      </c>
      <c r="V20" s="13"/>
      <c r="W20" s="19"/>
      <c r="X20" s="12"/>
      <c r="Y20" s="13"/>
      <c r="Z20" s="11"/>
      <c r="AA20" s="11"/>
      <c r="AB20" s="11"/>
      <c r="AC20" s="67"/>
      <c r="AD20" s="81">
        <v>2.5209000000000001</v>
      </c>
      <c r="AE20" s="6">
        <f t="shared" si="2"/>
        <v>0</v>
      </c>
      <c r="AF20" s="7" t="str">
        <f t="shared" si="3"/>
        <v xml:space="preserve"> </v>
      </c>
      <c r="AG20" s="8"/>
      <c r="AH20" s="8"/>
      <c r="AI20" s="8"/>
    </row>
    <row r="21" spans="2:35" ht="15.75" x14ac:dyDescent="0.25">
      <c r="B21" s="16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3"/>
      <c r="Q21" s="11">
        <v>34.29</v>
      </c>
      <c r="R21" s="12">
        <f t="shared" si="0"/>
        <v>9.5250000000000004</v>
      </c>
      <c r="S21" s="13"/>
      <c r="T21" s="11">
        <v>38.03</v>
      </c>
      <c r="U21" s="12">
        <f t="shared" si="1"/>
        <v>10.563888888888888</v>
      </c>
      <c r="V21" s="13"/>
      <c r="W21" s="19"/>
      <c r="X21" s="12"/>
      <c r="Y21" s="13"/>
      <c r="Z21" s="11"/>
      <c r="AA21" s="11"/>
      <c r="AB21" s="11"/>
      <c r="AC21" s="67"/>
      <c r="AD21" s="81">
        <v>2.0105</v>
      </c>
      <c r="AE21" s="6">
        <f t="shared" si="2"/>
        <v>0</v>
      </c>
      <c r="AF21" s="7" t="str">
        <f t="shared" si="3"/>
        <v xml:space="preserve"> </v>
      </c>
      <c r="AG21" s="8"/>
      <c r="AH21" s="8"/>
      <c r="AI21" s="8"/>
    </row>
    <row r="22" spans="2:35" ht="15.75" x14ac:dyDescent="0.25">
      <c r="B22" s="16">
        <v>7</v>
      </c>
      <c r="C22" s="70">
        <v>96.031700000000001</v>
      </c>
      <c r="D22" s="70">
        <v>2.1905999999999999</v>
      </c>
      <c r="E22" s="70">
        <v>0.67910000000000004</v>
      </c>
      <c r="F22" s="70">
        <v>0.10829999999999999</v>
      </c>
      <c r="G22" s="70">
        <v>0.1048</v>
      </c>
      <c r="H22" s="70">
        <v>8.0000000000000004E-4</v>
      </c>
      <c r="I22" s="70">
        <v>1.9199999999999998E-2</v>
      </c>
      <c r="J22" s="70">
        <v>1.35E-2</v>
      </c>
      <c r="K22" s="70">
        <v>6.8999999999999999E-3</v>
      </c>
      <c r="L22" s="70">
        <v>3.7000000000000002E-3</v>
      </c>
      <c r="M22" s="70">
        <v>0.67220000000000002</v>
      </c>
      <c r="N22" s="70">
        <v>0.16919999999999999</v>
      </c>
      <c r="O22" s="71">
        <v>0.69910000000000005</v>
      </c>
      <c r="P22" s="72"/>
      <c r="Q22" s="73">
        <v>34.283099999999997</v>
      </c>
      <c r="R22" s="74">
        <f t="shared" si="0"/>
        <v>9.5230833333333322</v>
      </c>
      <c r="S22" s="75"/>
      <c r="T22" s="73">
        <v>38.016399999999997</v>
      </c>
      <c r="U22" s="74">
        <f t="shared" si="1"/>
        <v>10.560111111111111</v>
      </c>
      <c r="V22" s="75"/>
      <c r="W22" s="73">
        <v>49.8992</v>
      </c>
      <c r="X22" s="74">
        <f t="shared" ref="X22" si="4">W22/3.6</f>
        <v>13.860888888888889</v>
      </c>
      <c r="Y22" s="72">
        <v>-20.100000000000001</v>
      </c>
      <c r="Z22" s="76">
        <v>-16.100000000000001</v>
      </c>
      <c r="AA22" s="11"/>
      <c r="AB22" s="11"/>
      <c r="AC22" s="67"/>
      <c r="AD22" s="81">
        <v>2.1661999999999999</v>
      </c>
      <c r="AE22" s="6">
        <f t="shared" si="2"/>
        <v>100</v>
      </c>
      <c r="AF22" s="7" t="str">
        <f t="shared" si="3"/>
        <v>ОК</v>
      </c>
      <c r="AG22" s="8"/>
      <c r="AH22" s="8"/>
      <c r="AI22" s="8"/>
    </row>
    <row r="23" spans="2:35" ht="15.75" x14ac:dyDescent="0.25">
      <c r="B23" s="16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  <c r="P23" s="13"/>
      <c r="Q23" s="19">
        <v>34.283099999999997</v>
      </c>
      <c r="R23" s="12">
        <f t="shared" ref="R23:R28" si="5">Q23/3.6</f>
        <v>9.5230833333333322</v>
      </c>
      <c r="S23" s="20"/>
      <c r="T23" s="19">
        <v>38.016399999999997</v>
      </c>
      <c r="U23" s="12">
        <f t="shared" ref="U23:U28" si="6">T23/3.6</f>
        <v>10.560111111111111</v>
      </c>
      <c r="V23" s="20"/>
      <c r="W23" s="19"/>
      <c r="X23" s="12"/>
      <c r="Y23" s="13"/>
      <c r="Z23" s="11"/>
      <c r="AA23" s="11"/>
      <c r="AB23" s="11"/>
      <c r="AC23" s="67"/>
      <c r="AD23" s="81">
        <v>2.2650000000000001</v>
      </c>
      <c r="AE23" s="6">
        <f t="shared" si="2"/>
        <v>0</v>
      </c>
      <c r="AF23" s="7" t="str">
        <f t="shared" si="3"/>
        <v xml:space="preserve"> </v>
      </c>
      <c r="AG23" s="8"/>
      <c r="AH23" s="8"/>
      <c r="AI23" s="8"/>
    </row>
    <row r="24" spans="2:35" ht="15.75" x14ac:dyDescent="0.25">
      <c r="B24" s="16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"/>
      <c r="P24" s="13"/>
      <c r="Q24" s="19">
        <v>34.283099999999997</v>
      </c>
      <c r="R24" s="12">
        <f t="shared" si="5"/>
        <v>9.5230833333333322</v>
      </c>
      <c r="S24" s="20"/>
      <c r="T24" s="19">
        <v>38.016399999999997</v>
      </c>
      <c r="U24" s="12">
        <f t="shared" si="6"/>
        <v>10.560111111111111</v>
      </c>
      <c r="V24" s="20"/>
      <c r="W24" s="19"/>
      <c r="X24" s="12"/>
      <c r="Y24" s="13"/>
      <c r="Z24" s="11"/>
      <c r="AA24" s="11"/>
      <c r="AB24" s="11"/>
      <c r="AC24" s="67"/>
      <c r="AD24" s="81">
        <v>2.5183</v>
      </c>
      <c r="AE24" s="6">
        <f t="shared" si="2"/>
        <v>0</v>
      </c>
      <c r="AF24" s="7" t="str">
        <f t="shared" si="3"/>
        <v xml:space="preserve"> </v>
      </c>
      <c r="AG24" s="8"/>
      <c r="AH24" s="8"/>
      <c r="AI24" s="8"/>
    </row>
    <row r="25" spans="2:35" ht="15.75" x14ac:dyDescent="0.25">
      <c r="B25" s="16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6"/>
      <c r="P25" s="13"/>
      <c r="Q25" s="19">
        <v>34.283099999999997</v>
      </c>
      <c r="R25" s="12">
        <f t="shared" si="5"/>
        <v>9.5230833333333322</v>
      </c>
      <c r="S25" s="20"/>
      <c r="T25" s="19">
        <v>38.016399999999997</v>
      </c>
      <c r="U25" s="12">
        <f t="shared" si="6"/>
        <v>10.560111111111111</v>
      </c>
      <c r="V25" s="20"/>
      <c r="W25" s="19"/>
      <c r="X25" s="12"/>
      <c r="Y25" s="13"/>
      <c r="Z25" s="11"/>
      <c r="AA25" s="11"/>
      <c r="AB25" s="11"/>
      <c r="AC25" s="68"/>
      <c r="AD25" s="81">
        <v>2.5926999999999998</v>
      </c>
      <c r="AE25" s="6">
        <f t="shared" si="2"/>
        <v>0</v>
      </c>
      <c r="AF25" s="7" t="str">
        <f t="shared" si="3"/>
        <v xml:space="preserve"> </v>
      </c>
      <c r="AG25" s="8"/>
      <c r="AH25" s="8"/>
      <c r="AI25" s="8"/>
    </row>
    <row r="26" spans="2:35" ht="15.75" x14ac:dyDescent="0.25">
      <c r="B26" s="16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6"/>
      <c r="P26" s="13"/>
      <c r="Q26" s="19">
        <v>34.283099999999997</v>
      </c>
      <c r="R26" s="12">
        <f t="shared" si="5"/>
        <v>9.5230833333333322</v>
      </c>
      <c r="S26" s="20"/>
      <c r="T26" s="19">
        <v>38.016399999999997</v>
      </c>
      <c r="U26" s="12">
        <f t="shared" si="6"/>
        <v>10.560111111111111</v>
      </c>
      <c r="V26" s="20"/>
      <c r="W26" s="19"/>
      <c r="X26" s="12"/>
      <c r="Y26" s="13"/>
      <c r="Z26" s="11"/>
      <c r="AA26" s="11"/>
      <c r="AB26" s="11"/>
      <c r="AC26" s="67"/>
      <c r="AD26" s="81">
        <v>2.4990000000000001</v>
      </c>
      <c r="AE26" s="6">
        <f t="shared" si="2"/>
        <v>0</v>
      </c>
      <c r="AF26" s="7" t="str">
        <f t="shared" si="3"/>
        <v xml:space="preserve"> </v>
      </c>
      <c r="AG26" s="8"/>
      <c r="AH26" s="8"/>
      <c r="AI26" s="8"/>
    </row>
    <row r="27" spans="2:35" ht="15.75" x14ac:dyDescent="0.25">
      <c r="B27" s="16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6"/>
      <c r="P27" s="13"/>
      <c r="Q27" s="19">
        <v>34.283099999999997</v>
      </c>
      <c r="R27" s="12">
        <f t="shared" si="5"/>
        <v>9.5230833333333322</v>
      </c>
      <c r="S27" s="20"/>
      <c r="T27" s="19">
        <v>38.016399999999997</v>
      </c>
      <c r="U27" s="12">
        <f t="shared" si="6"/>
        <v>10.560111111111111</v>
      </c>
      <c r="V27" s="20"/>
      <c r="W27" s="19"/>
      <c r="X27" s="12"/>
      <c r="Y27" s="13"/>
      <c r="Z27" s="11"/>
      <c r="AA27" s="11"/>
      <c r="AB27" s="11"/>
      <c r="AC27" s="67"/>
      <c r="AD27" s="81">
        <v>3.0089999999999999</v>
      </c>
      <c r="AE27" s="6">
        <f t="shared" si="2"/>
        <v>0</v>
      </c>
      <c r="AF27" s="7" t="str">
        <f t="shared" si="3"/>
        <v xml:space="preserve"> </v>
      </c>
      <c r="AG27" s="8"/>
      <c r="AH27" s="8"/>
      <c r="AI27" s="8"/>
    </row>
    <row r="28" spans="2:35" ht="15.75" x14ac:dyDescent="0.25">
      <c r="B28" s="16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6"/>
      <c r="P28" s="13"/>
      <c r="Q28" s="19">
        <v>34.283099999999997</v>
      </c>
      <c r="R28" s="12">
        <f t="shared" si="5"/>
        <v>9.5230833333333322</v>
      </c>
      <c r="S28" s="20"/>
      <c r="T28" s="19">
        <v>38.016399999999997</v>
      </c>
      <c r="U28" s="12">
        <f t="shared" si="6"/>
        <v>10.560111111111111</v>
      </c>
      <c r="V28" s="20"/>
      <c r="W28" s="19"/>
      <c r="X28" s="12"/>
      <c r="Y28" s="13"/>
      <c r="Z28" s="11"/>
      <c r="AA28" s="11"/>
      <c r="AB28" s="11"/>
      <c r="AC28" s="67"/>
      <c r="AD28" s="81">
        <v>3.4746000000000001</v>
      </c>
      <c r="AE28" s="6">
        <f t="shared" si="2"/>
        <v>0</v>
      </c>
      <c r="AF28" s="7" t="str">
        <f t="shared" si="3"/>
        <v xml:space="preserve"> </v>
      </c>
      <c r="AG28" s="8"/>
      <c r="AH28" s="8"/>
      <c r="AI28" s="8"/>
    </row>
    <row r="29" spans="2:35" ht="15.75" x14ac:dyDescent="0.25">
      <c r="B29" s="16">
        <v>14</v>
      </c>
      <c r="C29" s="70">
        <v>96.016599999999997</v>
      </c>
      <c r="D29" s="70">
        <v>2.1924000000000001</v>
      </c>
      <c r="E29" s="70">
        <v>0.68410000000000004</v>
      </c>
      <c r="F29" s="70">
        <v>0.1082</v>
      </c>
      <c r="G29" s="70">
        <v>0.1048</v>
      </c>
      <c r="H29" s="70">
        <v>2.3999999999999998E-3</v>
      </c>
      <c r="I29" s="70">
        <v>1.9300000000000001E-2</v>
      </c>
      <c r="J29" s="70">
        <v>1.35E-2</v>
      </c>
      <c r="K29" s="70">
        <v>8.3999999999999995E-3</v>
      </c>
      <c r="L29" s="70">
        <v>3.7000000000000002E-3</v>
      </c>
      <c r="M29" s="70">
        <v>0.67900000000000005</v>
      </c>
      <c r="N29" s="70">
        <v>0.1676</v>
      </c>
      <c r="O29" s="71">
        <v>0.69930000000000003</v>
      </c>
      <c r="P29" s="72"/>
      <c r="Q29" s="76">
        <v>34.29</v>
      </c>
      <c r="R29" s="77">
        <f>Q29/3.6</f>
        <v>9.5250000000000004</v>
      </c>
      <c r="S29" s="72"/>
      <c r="T29" s="76">
        <v>38.020000000000003</v>
      </c>
      <c r="U29" s="77">
        <f>T29/3.6</f>
        <v>10.561111111111112</v>
      </c>
      <c r="V29" s="72"/>
      <c r="W29" s="78">
        <v>49.9</v>
      </c>
      <c r="X29" s="77">
        <f>W29/3.6</f>
        <v>13.861111111111111</v>
      </c>
      <c r="Y29" s="72">
        <v>-19.3</v>
      </c>
      <c r="Z29" s="76">
        <v>-16.3</v>
      </c>
      <c r="AA29" s="11"/>
      <c r="AB29" s="11"/>
      <c r="AC29" s="67"/>
      <c r="AD29" s="81">
        <v>3.7383999999999999</v>
      </c>
      <c r="AE29" s="6">
        <f t="shared" si="2"/>
        <v>99.999999999999972</v>
      </c>
      <c r="AF29" s="7" t="str">
        <f t="shared" si="3"/>
        <v>ОК</v>
      </c>
      <c r="AG29" s="8"/>
      <c r="AH29" s="8"/>
      <c r="AI29" s="8"/>
    </row>
    <row r="30" spans="2:35" ht="15.75" x14ac:dyDescent="0.25">
      <c r="B30" s="16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  <c r="P30" s="13"/>
      <c r="Q30" s="11">
        <v>34.29</v>
      </c>
      <c r="R30" s="12">
        <f t="shared" ref="R30:R35" si="7">Q30/3.6</f>
        <v>9.5250000000000004</v>
      </c>
      <c r="S30" s="13"/>
      <c r="T30" s="11">
        <v>38.020000000000003</v>
      </c>
      <c r="U30" s="12">
        <f t="shared" ref="U30:U35" si="8">T30/3.6</f>
        <v>10.561111111111112</v>
      </c>
      <c r="V30" s="13"/>
      <c r="W30" s="19"/>
      <c r="X30" s="12"/>
      <c r="Y30" s="13"/>
      <c r="Z30" s="11"/>
      <c r="AA30" s="11"/>
      <c r="AB30" s="11"/>
      <c r="AC30" s="67"/>
      <c r="AD30" s="81">
        <v>3.5998999999999999</v>
      </c>
      <c r="AE30" s="6">
        <f t="shared" si="2"/>
        <v>0</v>
      </c>
      <c r="AF30" s="7" t="str">
        <f t="shared" si="3"/>
        <v xml:space="preserve"> </v>
      </c>
      <c r="AG30" s="8"/>
      <c r="AH30" s="8"/>
      <c r="AI30" s="8"/>
    </row>
    <row r="31" spans="2:35" ht="15.75" x14ac:dyDescent="0.25">
      <c r="B31" s="16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"/>
      <c r="P31" s="13"/>
      <c r="Q31" s="11">
        <v>34.29</v>
      </c>
      <c r="R31" s="12">
        <f t="shared" si="7"/>
        <v>9.5250000000000004</v>
      </c>
      <c r="S31" s="13"/>
      <c r="T31" s="11">
        <v>38.020000000000003</v>
      </c>
      <c r="U31" s="12">
        <f t="shared" si="8"/>
        <v>10.561111111111112</v>
      </c>
      <c r="V31" s="13"/>
      <c r="W31" s="19"/>
      <c r="X31" s="12"/>
      <c r="Y31" s="13"/>
      <c r="Z31" s="11"/>
      <c r="AA31" s="11"/>
      <c r="AB31" s="11"/>
      <c r="AC31" s="67"/>
      <c r="AD31" s="81">
        <v>3.5487000000000002</v>
      </c>
      <c r="AE31" s="6">
        <f t="shared" si="2"/>
        <v>0</v>
      </c>
      <c r="AF31" s="7" t="str">
        <f t="shared" si="3"/>
        <v xml:space="preserve"> </v>
      </c>
      <c r="AG31" s="8"/>
      <c r="AH31" s="8"/>
      <c r="AI31" s="8"/>
    </row>
    <row r="32" spans="2:35" ht="15.75" x14ac:dyDescent="0.25">
      <c r="B32" s="16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3"/>
      <c r="Q32" s="11">
        <v>34.29</v>
      </c>
      <c r="R32" s="12">
        <f t="shared" si="7"/>
        <v>9.5250000000000004</v>
      </c>
      <c r="S32" s="13"/>
      <c r="T32" s="11">
        <v>38.020000000000003</v>
      </c>
      <c r="U32" s="12">
        <f t="shared" si="8"/>
        <v>10.561111111111112</v>
      </c>
      <c r="V32" s="13"/>
      <c r="W32" s="19"/>
      <c r="X32" s="12"/>
      <c r="Y32" s="29"/>
      <c r="Z32" s="11"/>
      <c r="AA32" s="11"/>
      <c r="AB32" s="11"/>
      <c r="AC32" s="67"/>
      <c r="AD32" s="81">
        <v>3.1892</v>
      </c>
      <c r="AE32" s="6">
        <f t="shared" si="2"/>
        <v>0</v>
      </c>
      <c r="AF32" s="7" t="str">
        <f t="shared" si="3"/>
        <v xml:space="preserve"> </v>
      </c>
      <c r="AG32" s="8"/>
      <c r="AH32" s="8"/>
      <c r="AI32" s="8"/>
    </row>
    <row r="33" spans="2:35" ht="15.75" x14ac:dyDescent="0.25">
      <c r="B33" s="16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"/>
      <c r="P33" s="13"/>
      <c r="Q33" s="11">
        <v>34.29</v>
      </c>
      <c r="R33" s="12">
        <f t="shared" si="7"/>
        <v>9.5250000000000004</v>
      </c>
      <c r="S33" s="13"/>
      <c r="T33" s="11">
        <v>38.020000000000003</v>
      </c>
      <c r="U33" s="12">
        <f t="shared" si="8"/>
        <v>10.561111111111112</v>
      </c>
      <c r="V33" s="13"/>
      <c r="W33" s="19"/>
      <c r="X33" s="12"/>
      <c r="Y33" s="13"/>
      <c r="Z33" s="11"/>
      <c r="AA33" s="11"/>
      <c r="AB33" s="11"/>
      <c r="AC33" s="67"/>
      <c r="AD33" s="81">
        <v>2.5684</v>
      </c>
      <c r="AE33" s="6">
        <f t="shared" si="2"/>
        <v>0</v>
      </c>
      <c r="AF33" s="7" t="str">
        <f t="shared" si="3"/>
        <v xml:space="preserve"> </v>
      </c>
      <c r="AG33" s="8"/>
      <c r="AH33" s="8"/>
      <c r="AI33" s="8"/>
    </row>
    <row r="34" spans="2:35" ht="15.75" x14ac:dyDescent="0.25">
      <c r="B34" s="16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6"/>
      <c r="P34" s="13"/>
      <c r="Q34" s="11">
        <v>34.29</v>
      </c>
      <c r="R34" s="12">
        <f t="shared" si="7"/>
        <v>9.5250000000000004</v>
      </c>
      <c r="S34" s="13"/>
      <c r="T34" s="11">
        <v>38.020000000000003</v>
      </c>
      <c r="U34" s="12">
        <f t="shared" si="8"/>
        <v>10.561111111111112</v>
      </c>
      <c r="V34" s="13"/>
      <c r="W34" s="19"/>
      <c r="X34" s="12"/>
      <c r="Y34" s="13"/>
      <c r="Z34" s="11"/>
      <c r="AA34" s="11"/>
      <c r="AB34" s="11"/>
      <c r="AC34" s="67"/>
      <c r="AD34" s="81">
        <v>2.2826</v>
      </c>
      <c r="AE34" s="6">
        <f t="shared" si="2"/>
        <v>0</v>
      </c>
      <c r="AF34" s="7" t="str">
        <f t="shared" si="3"/>
        <v xml:space="preserve"> </v>
      </c>
      <c r="AG34" s="8"/>
      <c r="AH34" s="8"/>
      <c r="AI34" s="8"/>
    </row>
    <row r="35" spans="2:35" ht="15.75" x14ac:dyDescent="0.25">
      <c r="B35" s="16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"/>
      <c r="P35" s="13"/>
      <c r="Q35" s="11">
        <v>34.29</v>
      </c>
      <c r="R35" s="12">
        <f t="shared" si="7"/>
        <v>9.5250000000000004</v>
      </c>
      <c r="S35" s="13"/>
      <c r="T35" s="11">
        <v>38.020000000000003</v>
      </c>
      <c r="U35" s="12">
        <f t="shared" si="8"/>
        <v>10.561111111111112</v>
      </c>
      <c r="V35" s="13"/>
      <c r="W35" s="19"/>
      <c r="X35" s="12"/>
      <c r="Y35" s="13"/>
      <c r="Z35" s="11"/>
      <c r="AA35" s="11"/>
      <c r="AB35" s="11"/>
      <c r="AC35" s="67"/>
      <c r="AD35" s="81">
        <v>2.4131999999999998</v>
      </c>
      <c r="AE35" s="6">
        <f t="shared" si="2"/>
        <v>0</v>
      </c>
      <c r="AF35" s="7" t="str">
        <f t="shared" si="3"/>
        <v xml:space="preserve"> </v>
      </c>
      <c r="AG35" s="8"/>
      <c r="AH35" s="8"/>
      <c r="AI35" s="8"/>
    </row>
    <row r="36" spans="2:35" ht="15.75" x14ac:dyDescent="0.25">
      <c r="B36" s="16">
        <v>21</v>
      </c>
      <c r="C36" s="70">
        <v>96.122100000000003</v>
      </c>
      <c r="D36" s="70">
        <v>2.1225999999999998</v>
      </c>
      <c r="E36" s="70">
        <v>0.66010000000000002</v>
      </c>
      <c r="F36" s="70">
        <v>0.1062</v>
      </c>
      <c r="G36" s="70">
        <v>0.1028</v>
      </c>
      <c r="H36" s="70">
        <v>1.1999999999999999E-3</v>
      </c>
      <c r="I36" s="70">
        <v>1.9400000000000001E-2</v>
      </c>
      <c r="J36" s="70">
        <v>1.35E-2</v>
      </c>
      <c r="K36" s="70">
        <v>6.4000000000000003E-3</v>
      </c>
      <c r="L36" s="70">
        <v>3.3999999999999998E-3</v>
      </c>
      <c r="M36" s="70">
        <v>0.68220000000000003</v>
      </c>
      <c r="N36" s="70">
        <v>0.16009999999999999</v>
      </c>
      <c r="O36" s="71">
        <v>0.69840000000000002</v>
      </c>
      <c r="P36" s="72"/>
      <c r="Q36" s="76">
        <v>34.25</v>
      </c>
      <c r="R36" s="77">
        <f>Q36/3.6</f>
        <v>9.5138888888888893</v>
      </c>
      <c r="S36" s="72"/>
      <c r="T36" s="76">
        <v>37.979999999999997</v>
      </c>
      <c r="U36" s="77">
        <f>T36/3.6</f>
        <v>10.549999999999999</v>
      </c>
      <c r="V36" s="72"/>
      <c r="W36" s="76">
        <v>49.88</v>
      </c>
      <c r="X36" s="77">
        <f>W36/3.6</f>
        <v>13.855555555555556</v>
      </c>
      <c r="Y36" s="72">
        <v>-17.5</v>
      </c>
      <c r="Z36" s="76">
        <v>-12.2</v>
      </c>
      <c r="AA36" s="11"/>
      <c r="AB36" s="11"/>
      <c r="AC36" s="68"/>
      <c r="AD36" s="81">
        <v>2.5320999999999998</v>
      </c>
      <c r="AE36" s="6">
        <f t="shared" si="2"/>
        <v>100</v>
      </c>
      <c r="AF36" s="7" t="str">
        <f t="shared" si="3"/>
        <v>ОК</v>
      </c>
      <c r="AG36" s="8"/>
      <c r="AH36" s="8"/>
      <c r="AI36" s="8"/>
    </row>
    <row r="37" spans="2:35" ht="15.75" x14ac:dyDescent="0.25">
      <c r="B37" s="16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6"/>
      <c r="P37" s="13"/>
      <c r="Q37" s="11">
        <v>34.25</v>
      </c>
      <c r="R37" s="12">
        <f t="shared" ref="R37:R42" si="9">Q37/3.6</f>
        <v>9.5138888888888893</v>
      </c>
      <c r="S37" s="13"/>
      <c r="T37" s="11">
        <v>37.979999999999997</v>
      </c>
      <c r="U37" s="12">
        <f t="shared" ref="U37:U42" si="10">T37/3.6</f>
        <v>10.549999999999999</v>
      </c>
      <c r="V37" s="13"/>
      <c r="W37" s="11"/>
      <c r="X37" s="12"/>
      <c r="Y37" s="13"/>
      <c r="Z37" s="11"/>
      <c r="AA37" s="11"/>
      <c r="AB37" s="11"/>
      <c r="AC37" s="67"/>
      <c r="AD37" s="81">
        <v>2.9399000000000002</v>
      </c>
      <c r="AE37" s="6">
        <f t="shared" si="2"/>
        <v>0</v>
      </c>
      <c r="AF37" s="7" t="str">
        <f t="shared" si="3"/>
        <v xml:space="preserve"> </v>
      </c>
      <c r="AG37" s="8"/>
      <c r="AH37" s="8"/>
      <c r="AI37" s="8"/>
    </row>
    <row r="38" spans="2:35" ht="15.75" x14ac:dyDescent="0.25">
      <c r="B38" s="16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3"/>
      <c r="Q38" s="11">
        <v>34.25</v>
      </c>
      <c r="R38" s="12">
        <f t="shared" si="9"/>
        <v>9.5138888888888893</v>
      </c>
      <c r="S38" s="13"/>
      <c r="T38" s="11">
        <v>37.979999999999997</v>
      </c>
      <c r="U38" s="12">
        <f t="shared" si="10"/>
        <v>10.549999999999999</v>
      </c>
      <c r="V38" s="13"/>
      <c r="W38" s="11"/>
      <c r="X38" s="12"/>
      <c r="Y38" s="13"/>
      <c r="Z38" s="11"/>
      <c r="AA38" s="11"/>
      <c r="AB38" s="11"/>
      <c r="AC38" s="67"/>
      <c r="AD38" s="81">
        <v>3.0670000000000002</v>
      </c>
      <c r="AE38" s="6">
        <f t="shared" si="2"/>
        <v>0</v>
      </c>
      <c r="AF38" s="7" t="str">
        <f>IF(AE38=100,"ОК"," ")</f>
        <v xml:space="preserve"> </v>
      </c>
      <c r="AG38" s="8"/>
      <c r="AH38" s="8"/>
      <c r="AI38" s="8"/>
    </row>
    <row r="39" spans="2:35" ht="15.75" x14ac:dyDescent="0.25">
      <c r="B39" s="16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3"/>
      <c r="Q39" s="11">
        <v>34.25</v>
      </c>
      <c r="R39" s="12">
        <f t="shared" si="9"/>
        <v>9.5138888888888893</v>
      </c>
      <c r="S39" s="13"/>
      <c r="T39" s="11">
        <v>37.979999999999997</v>
      </c>
      <c r="U39" s="12">
        <f t="shared" si="10"/>
        <v>10.549999999999999</v>
      </c>
      <c r="V39" s="13"/>
      <c r="W39" s="11"/>
      <c r="X39" s="12"/>
      <c r="Y39" s="13"/>
      <c r="Z39" s="11"/>
      <c r="AA39" s="76">
        <v>8.4000000000000005E-2</v>
      </c>
      <c r="AB39" s="76">
        <v>0.17799999999999999</v>
      </c>
      <c r="AC39" s="80">
        <v>0</v>
      </c>
      <c r="AD39" s="81">
        <v>2.8083999999999998</v>
      </c>
      <c r="AE39" s="6">
        <f t="shared" si="2"/>
        <v>0</v>
      </c>
      <c r="AF39" s="7" t="str">
        <f t="shared" si="3"/>
        <v xml:space="preserve"> </v>
      </c>
      <c r="AG39" s="8"/>
      <c r="AH39" s="8"/>
      <c r="AI39" s="8"/>
    </row>
    <row r="40" spans="2:35" ht="15.75" x14ac:dyDescent="0.25">
      <c r="B40" s="16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6"/>
      <c r="P40" s="13"/>
      <c r="Q40" s="11">
        <v>34.25</v>
      </c>
      <c r="R40" s="12">
        <f t="shared" si="9"/>
        <v>9.5138888888888893</v>
      </c>
      <c r="S40" s="13"/>
      <c r="T40" s="11">
        <v>37.979999999999997</v>
      </c>
      <c r="U40" s="12">
        <f t="shared" si="10"/>
        <v>10.549999999999999</v>
      </c>
      <c r="V40" s="13"/>
      <c r="W40" s="11"/>
      <c r="X40" s="12"/>
      <c r="Y40" s="13"/>
      <c r="Z40" s="11"/>
      <c r="AA40" s="11"/>
      <c r="AB40" s="11"/>
      <c r="AC40" s="67"/>
      <c r="AD40" s="81">
        <v>2.9047000000000001</v>
      </c>
      <c r="AE40" s="6">
        <f t="shared" si="2"/>
        <v>0</v>
      </c>
      <c r="AF40" s="7" t="str">
        <f t="shared" si="3"/>
        <v xml:space="preserve"> </v>
      </c>
      <c r="AG40" s="8"/>
      <c r="AH40" s="8"/>
      <c r="AI40" s="8"/>
    </row>
    <row r="41" spans="2:35" ht="15.75" x14ac:dyDescent="0.25">
      <c r="B41" s="16">
        <v>26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6"/>
      <c r="P41" s="13"/>
      <c r="Q41" s="11">
        <v>34.25</v>
      </c>
      <c r="R41" s="12">
        <f t="shared" si="9"/>
        <v>9.5138888888888893</v>
      </c>
      <c r="S41" s="13"/>
      <c r="T41" s="11">
        <v>37.979999999999997</v>
      </c>
      <c r="U41" s="12">
        <f t="shared" si="10"/>
        <v>10.549999999999999</v>
      </c>
      <c r="V41" s="13"/>
      <c r="W41" s="11"/>
      <c r="X41" s="12"/>
      <c r="Y41" s="13"/>
      <c r="Z41" s="11"/>
      <c r="AA41" s="11"/>
      <c r="AB41" s="11"/>
      <c r="AC41" s="67"/>
      <c r="AD41" s="81">
        <v>2.5455999999999999</v>
      </c>
      <c r="AE41" s="6">
        <f t="shared" si="2"/>
        <v>0</v>
      </c>
      <c r="AF41" s="7" t="str">
        <f t="shared" si="3"/>
        <v xml:space="preserve"> </v>
      </c>
      <c r="AG41" s="8"/>
      <c r="AH41" s="8"/>
      <c r="AI41" s="8"/>
    </row>
    <row r="42" spans="2:35" ht="15.75" x14ac:dyDescent="0.25">
      <c r="B42" s="16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/>
      <c r="P42" s="13"/>
      <c r="Q42" s="11">
        <v>34.25</v>
      </c>
      <c r="R42" s="12">
        <f t="shared" si="9"/>
        <v>9.5138888888888893</v>
      </c>
      <c r="S42" s="13"/>
      <c r="T42" s="11">
        <v>37.979999999999997</v>
      </c>
      <c r="U42" s="12">
        <f t="shared" si="10"/>
        <v>10.549999999999999</v>
      </c>
      <c r="V42" s="13"/>
      <c r="W42" s="11"/>
      <c r="X42" s="12"/>
      <c r="Y42" s="13"/>
      <c r="Z42" s="11"/>
      <c r="AA42" s="11"/>
      <c r="AB42" s="11"/>
      <c r="AC42" s="68"/>
      <c r="AD42" s="81">
        <v>2.5424000000000002</v>
      </c>
      <c r="AE42" s="6">
        <f t="shared" si="2"/>
        <v>0</v>
      </c>
      <c r="AF42" s="7" t="str">
        <f t="shared" si="3"/>
        <v xml:space="preserve"> </v>
      </c>
      <c r="AG42" s="8"/>
      <c r="AH42" s="8"/>
      <c r="AI42" s="8"/>
    </row>
    <row r="43" spans="2:35" ht="15.75" x14ac:dyDescent="0.25">
      <c r="B43" s="16">
        <v>28</v>
      </c>
      <c r="C43" s="70">
        <v>96.346299999999999</v>
      </c>
      <c r="D43" s="70">
        <v>1.9694</v>
      </c>
      <c r="E43" s="70">
        <v>0.61309999999999998</v>
      </c>
      <c r="F43" s="70">
        <v>9.8900000000000002E-2</v>
      </c>
      <c r="G43" s="70">
        <v>9.5799999999999996E-2</v>
      </c>
      <c r="H43" s="70">
        <v>1.6999999999999999E-3</v>
      </c>
      <c r="I43" s="70">
        <v>1.7999999999999999E-2</v>
      </c>
      <c r="J43" s="70">
        <v>1.2699999999999999E-2</v>
      </c>
      <c r="K43" s="70">
        <v>6.7000000000000002E-3</v>
      </c>
      <c r="L43" s="70">
        <v>4.0000000000000001E-3</v>
      </c>
      <c r="M43" s="70">
        <v>0.68110000000000004</v>
      </c>
      <c r="N43" s="70">
        <v>0.15229999999999999</v>
      </c>
      <c r="O43" s="71">
        <v>0.69650000000000001</v>
      </c>
      <c r="P43" s="72"/>
      <c r="Q43" s="76">
        <v>34.18</v>
      </c>
      <c r="R43" s="77">
        <f>Q43/3.6</f>
        <v>9.4944444444444436</v>
      </c>
      <c r="S43" s="72"/>
      <c r="T43" s="78">
        <v>37.9</v>
      </c>
      <c r="U43" s="77">
        <f>T43/3.6</f>
        <v>10.527777777777777</v>
      </c>
      <c r="V43" s="72"/>
      <c r="W43" s="76">
        <v>49.84</v>
      </c>
      <c r="X43" s="77">
        <f>W43/3.6</f>
        <v>13.844444444444445</v>
      </c>
      <c r="Y43" s="79">
        <v>-20.6</v>
      </c>
      <c r="Z43" s="76">
        <v>-10.4</v>
      </c>
      <c r="AA43" s="11"/>
      <c r="AB43" s="11"/>
      <c r="AC43" s="67"/>
      <c r="AD43" s="81">
        <v>3.5407000000000002</v>
      </c>
      <c r="AE43" s="6">
        <f t="shared" si="2"/>
        <v>99.999999999999986</v>
      </c>
      <c r="AF43" s="7" t="str">
        <f t="shared" si="3"/>
        <v>ОК</v>
      </c>
      <c r="AG43" s="8"/>
      <c r="AH43" s="8"/>
      <c r="AI43" s="8"/>
    </row>
    <row r="44" spans="2:35" ht="15.75" x14ac:dyDescent="0.25">
      <c r="B44" s="16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/>
      <c r="P44" s="13"/>
      <c r="Q44" s="11">
        <v>34.18</v>
      </c>
      <c r="R44" s="12">
        <f t="shared" ref="R44:R45" si="11">Q44/3.6</f>
        <v>9.4944444444444436</v>
      </c>
      <c r="S44" s="13"/>
      <c r="T44" s="19">
        <v>37.9</v>
      </c>
      <c r="U44" s="12">
        <f t="shared" ref="U44:U45" si="12">T44/3.6</f>
        <v>10.527777777777777</v>
      </c>
      <c r="V44" s="13"/>
      <c r="W44" s="11"/>
      <c r="X44" s="12"/>
      <c r="Y44" s="13"/>
      <c r="Z44" s="11"/>
      <c r="AA44" s="11"/>
      <c r="AB44" s="11"/>
      <c r="AC44" s="67"/>
      <c r="AD44" s="81">
        <v>3.8464999999999998</v>
      </c>
      <c r="AE44" s="6">
        <f t="shared" si="2"/>
        <v>0</v>
      </c>
      <c r="AF44" s="7" t="str">
        <f t="shared" si="3"/>
        <v xml:space="preserve"> </v>
      </c>
      <c r="AG44" s="8"/>
      <c r="AH44" s="8"/>
      <c r="AI44" s="8"/>
    </row>
    <row r="45" spans="2:35" ht="16.5" thickBot="1" x14ac:dyDescent="0.3">
      <c r="B45" s="16">
        <v>30</v>
      </c>
      <c r="C45" s="2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2"/>
      <c r="O45" s="16"/>
      <c r="P45" s="15"/>
      <c r="Q45" s="14">
        <v>34.18</v>
      </c>
      <c r="R45" s="54">
        <f t="shared" si="11"/>
        <v>9.4944444444444436</v>
      </c>
      <c r="S45" s="15"/>
      <c r="T45" s="30">
        <v>37.9</v>
      </c>
      <c r="U45" s="54">
        <f t="shared" si="12"/>
        <v>10.527777777777777</v>
      </c>
      <c r="V45" s="15"/>
      <c r="W45" s="14"/>
      <c r="X45" s="54"/>
      <c r="Y45" s="15"/>
      <c r="Z45" s="14"/>
      <c r="AA45" s="14"/>
      <c r="AB45" s="14"/>
      <c r="AC45" s="69"/>
      <c r="AD45" s="82">
        <v>3.8412000000000002</v>
      </c>
      <c r="AE45" s="6">
        <f t="shared" si="2"/>
        <v>0</v>
      </c>
      <c r="AF45" s="7" t="str">
        <f t="shared" si="3"/>
        <v xml:space="preserve"> </v>
      </c>
      <c r="AG45" s="8"/>
      <c r="AH45" s="8"/>
      <c r="AI45" s="8"/>
    </row>
    <row r="46" spans="2:35" ht="18.75" customHeight="1" thickBot="1" x14ac:dyDescent="0.3">
      <c r="B46" s="105" t="s">
        <v>36</v>
      </c>
      <c r="C46" s="106"/>
      <c r="D46" s="106"/>
      <c r="E46" s="106"/>
      <c r="F46" s="106"/>
      <c r="G46" s="106"/>
      <c r="H46" s="106"/>
      <c r="I46" s="107"/>
      <c r="J46" s="105" t="s">
        <v>37</v>
      </c>
      <c r="K46" s="106"/>
      <c r="L46" s="23">
        <v>0</v>
      </c>
      <c r="M46" s="88" t="s">
        <v>38</v>
      </c>
      <c r="N46" s="89"/>
      <c r="O46" s="24">
        <v>0</v>
      </c>
      <c r="P46" s="90">
        <f>SUMPRODUCT(P16:P45,AD16:AD45)/SUM(AD16:AD45)</f>
        <v>0</v>
      </c>
      <c r="Q46" s="108">
        <f>SUMPRODUCT(Q16:Q45,AD16:AD45)/SUM(AD16:AD45)</f>
        <v>34.264683427238893</v>
      </c>
      <c r="R46" s="108">
        <f>SUMPRODUCT(R16:R45,AD16:AD45)/SUM(AD16:AD45)</f>
        <v>9.5179676186774689</v>
      </c>
      <c r="S46" s="108">
        <f>SUMPRODUCT(S16:S45,AD16:AD45)/SUM(AD16:AD45)</f>
        <v>0</v>
      </c>
      <c r="T46" s="108">
        <f>SUMPRODUCT(T16:T45,AD16:AD45)/SUM(AD16:AD45)</f>
        <v>37.995731423229088</v>
      </c>
      <c r="U46" s="100">
        <f>SUMPRODUCT(U16:U45,AD16:AD45)/SUM(AD16:AD45)</f>
        <v>10.554369839785858</v>
      </c>
      <c r="V46" s="25"/>
      <c r="W46" s="26"/>
      <c r="X46" s="26"/>
      <c r="Y46" s="26"/>
      <c r="Z46" s="26"/>
      <c r="AA46" s="26"/>
      <c r="AB46" s="98" t="s">
        <v>57</v>
      </c>
      <c r="AC46" s="99"/>
      <c r="AD46" s="66">
        <v>83.885999999999996</v>
      </c>
      <c r="AE46" s="6"/>
      <c r="AF46" s="7"/>
      <c r="AG46" s="8"/>
      <c r="AH46" s="8"/>
      <c r="AI46" s="8"/>
    </row>
    <row r="47" spans="2:35" ht="19.5" customHeight="1" thickBot="1" x14ac:dyDescent="0.3">
      <c r="B47" s="27"/>
      <c r="C47" s="28"/>
      <c r="D47" s="28"/>
      <c r="E47" s="28"/>
      <c r="F47" s="28"/>
      <c r="G47" s="28"/>
      <c r="H47" s="28"/>
      <c r="I47" s="102" t="s">
        <v>39</v>
      </c>
      <c r="J47" s="103"/>
      <c r="K47" s="103"/>
      <c r="L47" s="103"/>
      <c r="M47" s="103"/>
      <c r="N47" s="103"/>
      <c r="O47" s="104"/>
      <c r="P47" s="91"/>
      <c r="Q47" s="109"/>
      <c r="R47" s="109"/>
      <c r="S47" s="109"/>
      <c r="T47" s="109"/>
      <c r="U47" s="101"/>
      <c r="V47" s="25"/>
      <c r="W47" s="28"/>
      <c r="X47" s="28"/>
      <c r="Y47" s="28"/>
      <c r="Z47" s="28"/>
      <c r="AA47" s="28"/>
      <c r="AB47" s="28"/>
      <c r="AC47" s="28"/>
      <c r="AD47" s="55"/>
    </row>
    <row r="48" spans="2:35" ht="4.5" customHeight="1" x14ac:dyDescent="0.25"/>
    <row r="49" spans="2:27" ht="26.25" customHeight="1" x14ac:dyDescent="0.25"/>
    <row r="50" spans="2:27" ht="20.25" x14ac:dyDescent="0.3">
      <c r="B50" s="34" t="s">
        <v>46</v>
      </c>
      <c r="C50" s="56"/>
      <c r="D50" s="31"/>
      <c r="E50" s="57"/>
      <c r="F50" s="58"/>
      <c r="G50" s="58"/>
      <c r="H50" s="58"/>
      <c r="I50" s="58"/>
      <c r="J50" s="58"/>
      <c r="K50" s="58" t="s">
        <v>47</v>
      </c>
      <c r="L50" s="58"/>
      <c r="M50" s="58"/>
      <c r="N50" s="57"/>
      <c r="O50" s="57"/>
      <c r="P50" s="31"/>
      <c r="Q50" s="31"/>
      <c r="R50" s="31"/>
      <c r="S50" s="31"/>
      <c r="T50" s="31"/>
      <c r="U50" s="31"/>
      <c r="V50" s="139" t="s">
        <v>54</v>
      </c>
      <c r="W50" s="139"/>
      <c r="X50" s="139"/>
      <c r="Y50" s="27"/>
      <c r="Z50" s="18"/>
      <c r="AA50" s="18"/>
    </row>
    <row r="51" spans="2:27" x14ac:dyDescent="0.25">
      <c r="B51" s="59" t="s">
        <v>40</v>
      </c>
      <c r="C51" s="59"/>
      <c r="D51" s="59"/>
      <c r="E51" s="59"/>
      <c r="F51" s="59"/>
      <c r="G51" s="59"/>
      <c r="K51" s="116" t="s">
        <v>41</v>
      </c>
      <c r="L51" s="116"/>
      <c r="Q51" s="32" t="s">
        <v>42</v>
      </c>
      <c r="W51" s="32" t="s">
        <v>43</v>
      </c>
    </row>
    <row r="52" spans="2:27" ht="11.25" customHeight="1" x14ac:dyDescent="0.25">
      <c r="B52" s="50"/>
      <c r="C52" s="50"/>
      <c r="D52" s="50"/>
      <c r="E52" s="5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9"/>
      <c r="S52" s="9"/>
      <c r="W52" s="9"/>
    </row>
    <row r="53" spans="2:27" ht="20.25" x14ac:dyDescent="0.3">
      <c r="B53" s="34" t="s">
        <v>49</v>
      </c>
      <c r="C53" s="56"/>
      <c r="D53" s="31"/>
      <c r="E53" s="31"/>
      <c r="F53" s="57"/>
      <c r="G53" s="57"/>
      <c r="H53" s="34"/>
      <c r="I53" s="34"/>
      <c r="J53" s="34"/>
      <c r="K53" s="58" t="s">
        <v>48</v>
      </c>
      <c r="L53" s="58"/>
      <c r="M53" s="58"/>
      <c r="N53" s="57"/>
      <c r="O53" s="57"/>
      <c r="P53" s="31"/>
      <c r="Q53" s="31"/>
      <c r="R53" s="31"/>
      <c r="S53" s="31"/>
      <c r="T53" s="31"/>
      <c r="U53" s="31"/>
      <c r="V53" s="139" t="s">
        <v>54</v>
      </c>
      <c r="W53" s="139"/>
      <c r="X53" s="139"/>
      <c r="Y53" s="27"/>
      <c r="Z53" s="18"/>
      <c r="AA53" s="18"/>
    </row>
    <row r="54" spans="2:27" x14ac:dyDescent="0.25">
      <c r="B54" s="59" t="s">
        <v>44</v>
      </c>
      <c r="C54" s="59"/>
      <c r="D54" s="59"/>
      <c r="E54" s="59"/>
      <c r="F54" s="59"/>
      <c r="K54" s="116" t="s">
        <v>41</v>
      </c>
      <c r="L54" s="116"/>
      <c r="N54" s="59"/>
      <c r="O54" s="33"/>
      <c r="P54" s="33"/>
      <c r="Q54" s="32" t="s">
        <v>42</v>
      </c>
      <c r="R54" s="33"/>
      <c r="T54" s="33"/>
      <c r="U54" s="33"/>
      <c r="V54" s="33"/>
      <c r="W54" s="32" t="s">
        <v>43</v>
      </c>
    </row>
    <row r="55" spans="2:27" ht="11.25" customHeight="1" x14ac:dyDescent="0.25">
      <c r="F55" s="9"/>
      <c r="P55" s="9"/>
      <c r="S55" s="9"/>
      <c r="W55" s="9"/>
    </row>
    <row r="56" spans="2:27" ht="20.25" x14ac:dyDescent="0.3">
      <c r="B56" s="139" t="s">
        <v>52</v>
      </c>
      <c r="C56" s="139"/>
      <c r="D56" s="139"/>
      <c r="E56" s="31"/>
      <c r="F56" s="31"/>
      <c r="G56" s="57"/>
      <c r="H56" s="57"/>
      <c r="I56" s="57"/>
      <c r="J56" s="31"/>
      <c r="K56" s="58" t="s">
        <v>53</v>
      </c>
      <c r="L56" s="58"/>
      <c r="M56" s="58"/>
      <c r="N56" s="57"/>
      <c r="O56" s="57"/>
      <c r="P56" s="31"/>
      <c r="Q56" s="31"/>
      <c r="R56" s="31"/>
      <c r="S56" s="31"/>
      <c r="T56" s="31"/>
      <c r="U56" s="31"/>
      <c r="V56" s="139" t="s">
        <v>54</v>
      </c>
      <c r="W56" s="139"/>
      <c r="X56" s="139"/>
      <c r="Y56" s="18"/>
      <c r="Z56" s="18"/>
      <c r="AA56" s="18"/>
    </row>
    <row r="57" spans="2:27" x14ac:dyDescent="0.25">
      <c r="B57" s="9" t="s">
        <v>45</v>
      </c>
      <c r="K57" s="116" t="s">
        <v>41</v>
      </c>
      <c r="L57" s="116"/>
      <c r="N57" s="59"/>
      <c r="O57" s="33"/>
      <c r="P57" s="33"/>
      <c r="Q57" s="32" t="s">
        <v>42</v>
      </c>
      <c r="R57" s="33"/>
      <c r="T57" s="33"/>
      <c r="W57" s="9" t="s">
        <v>43</v>
      </c>
    </row>
    <row r="59" spans="2:27" x14ac:dyDescent="0.25">
      <c r="B59" s="35" t="s">
        <v>56</v>
      </c>
      <c r="C59" s="35"/>
      <c r="D59" s="35"/>
      <c r="E59" s="35"/>
      <c r="F59" s="35"/>
      <c r="G59" s="35"/>
      <c r="H59" s="35"/>
      <c r="I59" s="35"/>
      <c r="J59" s="35"/>
    </row>
  </sheetData>
  <mergeCells count="64">
    <mergeCell ref="B12:B15"/>
    <mergeCell ref="C14:C15"/>
    <mergeCell ref="D14:D15"/>
    <mergeCell ref="B56:D56"/>
    <mergeCell ref="T46:T47"/>
    <mergeCell ref="V56:X56"/>
    <mergeCell ref="V50:X50"/>
    <mergeCell ref="V53:X53"/>
    <mergeCell ref="K51:L51"/>
    <mergeCell ref="K54:L54"/>
    <mergeCell ref="J1:W1"/>
    <mergeCell ref="L2:N2"/>
    <mergeCell ref="P2:R2"/>
    <mergeCell ref="T2:W2"/>
    <mergeCell ref="N3:W3"/>
    <mergeCell ref="K57:L57"/>
    <mergeCell ref="AD12:AD15"/>
    <mergeCell ref="Z12:Z15"/>
    <mergeCell ref="AA12:AA15"/>
    <mergeCell ref="O12:X12"/>
    <mergeCell ref="Y12:Y15"/>
    <mergeCell ref="T14:T15"/>
    <mergeCell ref="U14:U15"/>
    <mergeCell ref="V14:V15"/>
    <mergeCell ref="W14:W15"/>
    <mergeCell ref="X14:X15"/>
    <mergeCell ref="P14:P15"/>
    <mergeCell ref="Q14:Q15"/>
    <mergeCell ref="O13:O15"/>
    <mergeCell ref="AB12:AB15"/>
    <mergeCell ref="C12:N13"/>
    <mergeCell ref="E14:E15"/>
    <mergeCell ref="F14:F15"/>
    <mergeCell ref="G14:G15"/>
    <mergeCell ref="I14:I15"/>
    <mergeCell ref="J14:J15"/>
    <mergeCell ref="H14:H15"/>
    <mergeCell ref="M14:M15"/>
    <mergeCell ref="J4:W4"/>
    <mergeCell ref="L5:N5"/>
    <mergeCell ref="O5:P5"/>
    <mergeCell ref="Q5:S5"/>
    <mergeCell ref="U5:W5"/>
    <mergeCell ref="AC12:AC15"/>
    <mergeCell ref="M46:N46"/>
    <mergeCell ref="P46:P47"/>
    <mergeCell ref="S14:S15"/>
    <mergeCell ref="R14:R15"/>
    <mergeCell ref="N14:N15"/>
    <mergeCell ref="AB46:AC46"/>
    <mergeCell ref="U46:U47"/>
    <mergeCell ref="I47:O47"/>
    <mergeCell ref="B46:I46"/>
    <mergeCell ref="J46:K46"/>
    <mergeCell ref="Q46:Q47"/>
    <mergeCell ref="R46:R47"/>
    <mergeCell ref="S46:S47"/>
    <mergeCell ref="K14:K15"/>
    <mergeCell ref="L14:L15"/>
    <mergeCell ref="Y10:AD10"/>
    <mergeCell ref="J6:X6"/>
    <mergeCell ref="J7:X7"/>
    <mergeCell ref="J8:X8"/>
    <mergeCell ref="J10:X10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11_16</vt:lpstr>
      <vt:lpstr>'11_16'!Область_печати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2016-12-07T12:02:18Z</cp:lastPrinted>
  <dcterms:created xsi:type="dcterms:W3CDTF">2016-11-01T07:39:48Z</dcterms:created>
  <dcterms:modified xsi:type="dcterms:W3CDTF">2016-12-07T12:52:51Z</dcterms:modified>
</cp:coreProperties>
</file>