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P32" i="2" l="1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<sst xmlns="http://schemas.openxmlformats.org/spreadsheetml/2006/main" count="148" uniqueCount="73">
  <si>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</si>
  <si>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</si>
  <si>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</si>
  <si>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</si>
  <si>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</si>
  <si>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</si>
  <si>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</si>
  <si>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</si>
  <si>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</si>
  <si>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</si>
  <si>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</si>
  <si>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</si>
  <si>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</si>
  <si>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</si>
  <si>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</si>
  <si>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</si>
  <si>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</si>
  <si>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</si>
  <si>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</si>
  <si>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</si>
  <si>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</si>
  <si>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</si>
  <si>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</si>
  <si>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</si>
  <si>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</si>
  <si>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</si>
  <si>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</si>
  <si>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</si>
  <si>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</si>
  <si>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</si>
  <si>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</si>
  <si>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</si>
  <si>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</si>
  <si>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</si>
  <si>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</si>
  <si>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</si>
  <si>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</si>
  <si>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</si>
  <si>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</si>
  <si>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</si>
  <si>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</si>
  <si>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</si>
  <si>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</si>
  <si>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</si>
  <si>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</si>
  <si>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</si>
  <si>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</si>
  <si>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</si>
  <si>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</si>
  <si>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</si>
  <si>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</si>
  <si>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</si>
  <si>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</si>
  <si>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</si>
  <si>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</si>
  <si>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</si>
  <si>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</si>
  <si>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</si>
  <si>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</si>
  <si>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 xml:space="preserve"> Амвросіївка-Горлівка-Слов`янськ 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</si>
  <si>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РВУ "Донецькавтогаз" 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ГРС Дружківка      </t>
    </r>
    <r>
      <rPr>
        <b/>
        <u/>
        <sz val="11"/>
        <color theme="1"/>
        <rFont val="Times New Roman"/>
        <family val="1"/>
        <charset val="204"/>
      </rPr>
      <t xml:space="preserve">   </t>
    </r>
  </si>
  <si>
    <t>Данные по объекту DrugAGNKS1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</si>
  <si>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</si>
  <si>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</si>
  <si>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</si>
  <si>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</si>
  <si>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</si>
  <si>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 xml:space="preserve"> Ro, кг/м3</t>
  </si>
  <si>
    <t>ABC</t>
  </si>
  <si>
    <t>A</t>
  </si>
  <si>
    <t>AB</t>
  </si>
  <si>
    <t>Итого</t>
  </si>
  <si>
    <t>Данные по объекту DrugAGNKS2 (осн.) за 11/16.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</si>
</sst>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5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2" borderId="48" xfId="0" applyNumberFormat="1" applyFont="1" applyFill="1" applyBorder="1" applyAlignment="1">
      <alignment horizontal="center" wrapText="1"/>
    </xf>
    <xf numFmtId="164" fontId="16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0" borderId="48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E7" zoomScaleNormal="100" zoomScaleSheetLayoutView="100" workbookViewId="0">
      <selection activeCell="AC12" sqref="AC12: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9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8" t="s">
        <v>20</v>
      </c>
      <c r="B1" s="37"/>
      <c r="C1" s="37"/>
      <c r="D1" s="37"/>
      <c r="E1" s="11"/>
      <c r="F1" s="11"/>
      <c r="G1" s="11"/>
      <c r="H1" s="11"/>
      <c r="I1" s="11"/>
      <c r="J1" s="11"/>
      <c r="K1" s="11"/>
      <c r="L1" s="11"/>
      <c r="M1" s="37" t="s">
        <v>4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11"/>
      <c r="Y1" s="11"/>
      <c r="Z1" s="11"/>
      <c r="AA1" s="11"/>
      <c r="AB1" s="11"/>
      <c r="AC1" s="11"/>
    </row>
    <row r="2" spans="1:34" x14ac:dyDescent="0.25">
      <c r="A2" s="38" t="s">
        <v>47</v>
      </c>
      <c r="B2" s="37"/>
      <c r="C2" s="10"/>
      <c r="D2" s="37"/>
      <c r="E2" s="11"/>
      <c r="F2" s="37"/>
      <c r="G2" s="37"/>
      <c r="H2" s="37"/>
      <c r="I2" s="37"/>
      <c r="J2" s="37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8"/>
      <c r="AB2" s="49"/>
      <c r="AC2" s="49"/>
    </row>
    <row r="3" spans="1:34" x14ac:dyDescent="0.25">
      <c r="A3" s="83" t="s">
        <v>48</v>
      </c>
      <c r="B3" s="83"/>
      <c r="C3" s="83"/>
      <c r="D3" s="83"/>
      <c r="E3" s="83"/>
      <c r="F3" s="37"/>
      <c r="G3" s="37"/>
      <c r="H3" s="66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</row>
    <row r="4" spans="1:34" ht="13.5" customHeight="1" x14ac:dyDescent="0.25">
      <c r="A4" s="39" t="s">
        <v>21</v>
      </c>
      <c r="B4" s="11"/>
      <c r="C4" s="11"/>
      <c r="D4" s="11"/>
      <c r="E4" s="11"/>
      <c r="F4" s="11"/>
      <c r="G4" s="37"/>
      <c r="H4" s="37"/>
      <c r="I4" s="37"/>
      <c r="J4" s="37"/>
      <c r="K4" s="12" t="s">
        <v>58</v>
      </c>
      <c r="L4" s="11"/>
      <c r="M4" s="4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39" t="s">
        <v>49</v>
      </c>
      <c r="B5" s="11"/>
      <c r="C5" s="11"/>
      <c r="D5" s="11"/>
      <c r="E5" s="11"/>
      <c r="F5" s="37"/>
      <c r="G5" s="37"/>
      <c r="H5" s="37"/>
      <c r="I5" s="37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39"/>
      <c r="B6" s="11"/>
      <c r="C6" s="11"/>
      <c r="D6" s="11"/>
      <c r="E6" s="11"/>
      <c r="F6" s="37"/>
      <c r="G6" s="37"/>
      <c r="H6" s="37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88" t="s">
        <v>0</v>
      </c>
      <c r="B8" s="93" t="s">
        <v>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93" t="s">
        <v>30</v>
      </c>
      <c r="O8" s="94"/>
      <c r="P8" s="94"/>
      <c r="Q8" s="94"/>
      <c r="R8" s="94"/>
      <c r="S8" s="94"/>
      <c r="T8" s="94"/>
      <c r="U8" s="94"/>
      <c r="V8" s="94"/>
      <c r="W8" s="95"/>
      <c r="X8" s="96" t="s">
        <v>25</v>
      </c>
      <c r="Y8" s="98" t="s">
        <v>2</v>
      </c>
      <c r="Z8" s="84" t="s">
        <v>17</v>
      </c>
      <c r="AA8" s="84" t="s">
        <v>18</v>
      </c>
      <c r="AB8" s="86" t="s">
        <v>19</v>
      </c>
      <c r="AC8" s="88" t="s">
        <v>16</v>
      </c>
    </row>
    <row r="9" spans="1:34" ht="16.5" customHeight="1" thickBot="1" x14ac:dyDescent="0.3">
      <c r="A9" s="109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90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5"/>
      <c r="X9" s="97"/>
      <c r="Y9" s="99"/>
      <c r="Z9" s="85"/>
      <c r="AA9" s="85"/>
      <c r="AB9" s="87"/>
      <c r="AC9" s="89"/>
    </row>
    <row r="10" spans="1:34" ht="15" customHeight="1" x14ac:dyDescent="0.25">
      <c r="A10" s="109"/>
      <c r="B10" s="100" t="s">
        <v>33</v>
      </c>
      <c r="C10" s="115" t="s">
        <v>34</v>
      </c>
      <c r="D10" s="115" t="s">
        <v>35</v>
      </c>
      <c r="E10" s="115" t="s">
        <v>40</v>
      </c>
      <c r="F10" s="115" t="s">
        <v>41</v>
      </c>
      <c r="G10" s="115" t="s">
        <v>38</v>
      </c>
      <c r="H10" s="115" t="s">
        <v>42</v>
      </c>
      <c r="I10" s="115" t="s">
        <v>39</v>
      </c>
      <c r="J10" s="115" t="s">
        <v>37</v>
      </c>
      <c r="K10" s="115" t="s">
        <v>36</v>
      </c>
      <c r="L10" s="115" t="s">
        <v>43</v>
      </c>
      <c r="M10" s="102" t="s">
        <v>44</v>
      </c>
      <c r="N10" s="91"/>
      <c r="O10" s="104" t="s">
        <v>31</v>
      </c>
      <c r="P10" s="106" t="s">
        <v>10</v>
      </c>
      <c r="Q10" s="86" t="s">
        <v>11</v>
      </c>
      <c r="R10" s="100" t="s">
        <v>32</v>
      </c>
      <c r="S10" s="115" t="s">
        <v>12</v>
      </c>
      <c r="T10" s="102" t="s">
        <v>13</v>
      </c>
      <c r="U10" s="122" t="s">
        <v>27</v>
      </c>
      <c r="V10" s="115" t="s">
        <v>14</v>
      </c>
      <c r="W10" s="102" t="s">
        <v>15</v>
      </c>
      <c r="X10" s="97"/>
      <c r="Y10" s="99"/>
      <c r="Z10" s="85"/>
      <c r="AA10" s="85"/>
      <c r="AB10" s="87"/>
      <c r="AC10" s="89"/>
    </row>
    <row r="11" spans="1:34" ht="92.25" customHeight="1" x14ac:dyDescent="0.25">
      <c r="A11" s="109"/>
      <c r="B11" s="101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03"/>
      <c r="N11" s="92"/>
      <c r="O11" s="105"/>
      <c r="P11" s="107"/>
      <c r="Q11" s="87"/>
      <c r="R11" s="101"/>
      <c r="S11" s="116"/>
      <c r="T11" s="103"/>
      <c r="U11" s="123"/>
      <c r="V11" s="116"/>
      <c r="W11" s="103"/>
      <c r="X11" s="97"/>
      <c r="Y11" s="99"/>
      <c r="Z11" s="85"/>
      <c r="AA11" s="85"/>
      <c r="AB11" s="87"/>
      <c r="AC11" s="89"/>
    </row>
    <row r="12" spans="1:34" x14ac:dyDescent="0.25">
      <c r="A12" s="26">
        <v>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7"/>
      <c r="N12" s="72">
        <v>0.7228</v>
      </c>
      <c r="O12" s="62"/>
      <c r="P12" s="73">
        <v>34.380000000000003</v>
      </c>
      <c r="Q12" s="74">
        <f t="shared" ref="Q12" si="0">P12/3.6</f>
        <v>9.5500000000000007</v>
      </c>
      <c r="R12" s="75"/>
      <c r="S12" s="76">
        <v>38.07</v>
      </c>
      <c r="T12" s="74">
        <f t="shared" ref="T12:T41" si="1">S12/3.6</f>
        <v>10.574999999999999</v>
      </c>
      <c r="U12" s="77"/>
      <c r="V12" s="76">
        <v>48.84</v>
      </c>
      <c r="W12" s="74">
        <f t="shared" ref="W12:W41" si="2">V12/3.6</f>
        <v>13.566666666666666</v>
      </c>
      <c r="X12" s="63"/>
      <c r="Y12" s="64"/>
      <c r="Z12" s="64"/>
      <c r="AA12" s="64"/>
      <c r="AB12" s="65"/>
      <c r="AC12" s="138">
        <v>0.88906000000000007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68">
        <v>0.36520000000000002</v>
      </c>
      <c r="N13" s="72">
        <v>0.72230000000000005</v>
      </c>
      <c r="O13" s="15"/>
      <c r="P13" s="50">
        <v>34.229999999999997</v>
      </c>
      <c r="Q13" s="44">
        <f t="shared" ref="Q13:Q15" si="3">P13/3.6</f>
        <v>9.5083333333333329</v>
      </c>
      <c r="R13" s="51"/>
      <c r="S13" s="52">
        <v>37.909999999999997</v>
      </c>
      <c r="T13" s="44">
        <f t="shared" ref="T13:T16" si="4">S13/3.6</f>
        <v>10.530555555555555</v>
      </c>
      <c r="U13" s="53"/>
      <c r="V13" s="52">
        <v>48.81</v>
      </c>
      <c r="W13" s="44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40" t="s">
        <v>50</v>
      </c>
      <c r="AC13" s="138">
        <v>1.08203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68"/>
      <c r="N14" s="72">
        <v>0.72270000000000001</v>
      </c>
      <c r="O14" s="15"/>
      <c r="P14" s="73">
        <v>34.229999999999997</v>
      </c>
      <c r="Q14" s="74">
        <f t="shared" si="3"/>
        <v>9.5083333333333329</v>
      </c>
      <c r="R14" s="75"/>
      <c r="S14" s="76">
        <v>37.909999999999997</v>
      </c>
      <c r="T14" s="74">
        <f t="shared" si="4"/>
        <v>10.530555555555555</v>
      </c>
      <c r="U14" s="77"/>
      <c r="V14" s="76">
        <v>48.81</v>
      </c>
      <c r="W14" s="74">
        <f t="shared" si="5"/>
        <v>13.558333333333334</v>
      </c>
      <c r="X14" s="19"/>
      <c r="Y14" s="16"/>
      <c r="Z14" s="16"/>
      <c r="AA14" s="16"/>
      <c r="AB14" s="20"/>
      <c r="AC14" s="138">
        <v>0.88602000000000003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68"/>
      <c r="N15" s="72">
        <v>0.72360000000000002</v>
      </c>
      <c r="O15" s="15"/>
      <c r="P15" s="73">
        <v>34.229999999999997</v>
      </c>
      <c r="Q15" s="74">
        <f t="shared" si="3"/>
        <v>9.5083333333333329</v>
      </c>
      <c r="R15" s="75"/>
      <c r="S15" s="76">
        <v>37.909999999999997</v>
      </c>
      <c r="T15" s="74">
        <f t="shared" si="4"/>
        <v>10.530555555555555</v>
      </c>
      <c r="U15" s="77"/>
      <c r="V15" s="76">
        <v>48.81</v>
      </c>
      <c r="W15" s="74">
        <f t="shared" si="5"/>
        <v>13.558333333333334</v>
      </c>
      <c r="X15" s="19"/>
      <c r="Y15" s="16"/>
      <c r="Z15" s="16"/>
      <c r="AA15" s="16"/>
      <c r="AB15" s="20"/>
      <c r="AC15" s="138">
        <v>1.0891900000000001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68"/>
      <c r="N16" s="72">
        <v>0.72750000000000004</v>
      </c>
      <c r="O16" s="15"/>
      <c r="P16" s="73">
        <v>34.229999999999997</v>
      </c>
      <c r="Q16" s="74">
        <f>P16/3.6</f>
        <v>9.5083333333333329</v>
      </c>
      <c r="R16" s="75"/>
      <c r="S16" s="76">
        <v>37.909999999999997</v>
      </c>
      <c r="T16" s="74">
        <f t="shared" si="4"/>
        <v>10.530555555555555</v>
      </c>
      <c r="U16" s="77"/>
      <c r="V16" s="76">
        <v>48.81</v>
      </c>
      <c r="W16" s="74">
        <f t="shared" si="5"/>
        <v>13.558333333333334</v>
      </c>
      <c r="X16" s="19"/>
      <c r="Y16" s="16"/>
      <c r="Z16" s="16"/>
      <c r="AA16" s="16"/>
      <c r="AB16" s="20"/>
      <c r="AC16" s="138">
        <v>0.73165999999999998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68"/>
      <c r="N17" s="72">
        <v>0.72519999999999996</v>
      </c>
      <c r="O17" s="15"/>
      <c r="P17" s="73">
        <v>34.229999999999997</v>
      </c>
      <c r="Q17" s="74">
        <f>P17/3.6</f>
        <v>9.5083333333333329</v>
      </c>
      <c r="R17" s="75"/>
      <c r="S17" s="76">
        <v>37.909999999999997</v>
      </c>
      <c r="T17" s="74">
        <f>S17/3.6</f>
        <v>10.530555555555555</v>
      </c>
      <c r="U17" s="77"/>
      <c r="V17" s="76">
        <v>48.81</v>
      </c>
      <c r="W17" s="74">
        <f>V17/3.6</f>
        <v>13.558333333333334</v>
      </c>
      <c r="X17" s="19"/>
      <c r="Y17" s="16"/>
      <c r="Z17" s="16"/>
      <c r="AA17" s="16"/>
      <c r="AB17" s="20"/>
      <c r="AC17" s="138">
        <v>0.58555999999999997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69"/>
      <c r="N18" s="72">
        <v>0.7208</v>
      </c>
      <c r="O18" s="15"/>
      <c r="P18" s="73">
        <v>34.229999999999997</v>
      </c>
      <c r="Q18" s="78">
        <f>P18/3.6</f>
        <v>9.5083333333333329</v>
      </c>
      <c r="R18" s="79"/>
      <c r="S18" s="76">
        <v>37.909999999999997</v>
      </c>
      <c r="T18" s="78">
        <f>S18/3.6</f>
        <v>10.530555555555555</v>
      </c>
      <c r="U18" s="79"/>
      <c r="V18" s="76">
        <v>48.81</v>
      </c>
      <c r="W18" s="78">
        <f>V18/3.6</f>
        <v>13.558333333333334</v>
      </c>
      <c r="X18" s="16"/>
      <c r="Y18" s="16"/>
      <c r="Z18" s="16"/>
      <c r="AA18" s="16"/>
      <c r="AB18" s="40"/>
      <c r="AC18" s="139">
        <v>1.0610999999999999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8</v>
      </c>
      <c r="B19" s="54">
        <v>91.7804</v>
      </c>
      <c r="C19" s="54">
        <v>3.9049</v>
      </c>
      <c r="D19" s="54">
        <v>0.90029999999999999</v>
      </c>
      <c r="E19" s="54">
        <v>9.35E-2</v>
      </c>
      <c r="F19" s="54">
        <v>0.14680000000000001</v>
      </c>
      <c r="G19" s="54">
        <v>5.4999999999999997E-3</v>
      </c>
      <c r="H19" s="54">
        <v>4.4499999999999998E-2</v>
      </c>
      <c r="I19" s="54">
        <v>3.8699999999999998E-2</v>
      </c>
      <c r="J19" s="54">
        <v>4.3900000000000002E-2</v>
      </c>
      <c r="K19" s="54">
        <v>9.9000000000000008E-3</v>
      </c>
      <c r="L19" s="54">
        <v>2.6779999999999999</v>
      </c>
      <c r="M19" s="70">
        <v>0.35360000000000003</v>
      </c>
      <c r="N19" s="72">
        <v>0.7218</v>
      </c>
      <c r="O19" s="55"/>
      <c r="P19" s="52">
        <v>34.24</v>
      </c>
      <c r="Q19" s="44">
        <f t="shared" ref="Q19:Q41" si="8">P19/3.6</f>
        <v>9.5111111111111111</v>
      </c>
      <c r="R19" s="56"/>
      <c r="S19" s="52">
        <v>37.92</v>
      </c>
      <c r="T19" s="44">
        <f t="shared" si="1"/>
        <v>10.533333333333333</v>
      </c>
      <c r="U19" s="57"/>
      <c r="V19" s="52">
        <v>48.81</v>
      </c>
      <c r="W19" s="44">
        <f t="shared" si="2"/>
        <v>13.558333333333334</v>
      </c>
      <c r="X19" s="58"/>
      <c r="Y19" s="45"/>
      <c r="Z19" s="45"/>
      <c r="AA19" s="45"/>
      <c r="AB19" s="59"/>
      <c r="AC19" s="138">
        <v>0.92643000000000009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68"/>
      <c r="N20" s="72">
        <v>0.73170000000000002</v>
      </c>
      <c r="O20" s="15"/>
      <c r="P20" s="76">
        <v>34.24</v>
      </c>
      <c r="Q20" s="74">
        <f t="shared" si="8"/>
        <v>9.5111111111111111</v>
      </c>
      <c r="R20" s="80"/>
      <c r="S20" s="76">
        <v>37.92</v>
      </c>
      <c r="T20" s="74">
        <f t="shared" si="1"/>
        <v>10.533333333333333</v>
      </c>
      <c r="U20" s="81"/>
      <c r="V20" s="76">
        <v>48.81</v>
      </c>
      <c r="W20" s="74">
        <f t="shared" si="2"/>
        <v>13.558333333333334</v>
      </c>
      <c r="X20" s="19"/>
      <c r="Y20" s="16"/>
      <c r="Z20" s="16"/>
      <c r="AA20" s="16"/>
      <c r="AB20" s="20"/>
      <c r="AC20" s="138">
        <v>0.91461999999999999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68"/>
      <c r="N21" s="72">
        <v>0.73040000000000005</v>
      </c>
      <c r="O21" s="15"/>
      <c r="P21" s="76">
        <v>34.24</v>
      </c>
      <c r="Q21" s="74">
        <f t="shared" si="8"/>
        <v>9.5111111111111111</v>
      </c>
      <c r="R21" s="80"/>
      <c r="S21" s="76">
        <v>37.92</v>
      </c>
      <c r="T21" s="74">
        <f t="shared" si="1"/>
        <v>10.533333333333333</v>
      </c>
      <c r="U21" s="81"/>
      <c r="V21" s="76">
        <v>48.81</v>
      </c>
      <c r="W21" s="74">
        <f t="shared" si="2"/>
        <v>13.558333333333334</v>
      </c>
      <c r="X21" s="19"/>
      <c r="Y21" s="16"/>
      <c r="Z21" s="16"/>
      <c r="AA21" s="16"/>
      <c r="AB21" s="20"/>
      <c r="AC21" s="138">
        <v>1.02722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68"/>
      <c r="N22" s="72">
        <v>0.72409999999999997</v>
      </c>
      <c r="O22" s="15"/>
      <c r="P22" s="76">
        <v>34.24</v>
      </c>
      <c r="Q22" s="74">
        <f t="shared" si="8"/>
        <v>9.5111111111111111</v>
      </c>
      <c r="R22" s="80"/>
      <c r="S22" s="76">
        <v>37.92</v>
      </c>
      <c r="T22" s="74">
        <f t="shared" si="1"/>
        <v>10.533333333333333</v>
      </c>
      <c r="U22" s="81"/>
      <c r="V22" s="76">
        <v>48.81</v>
      </c>
      <c r="W22" s="74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20"/>
      <c r="AC22" s="138">
        <v>1.0617099999999999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68"/>
      <c r="N23" s="72">
        <v>0.72589999999999999</v>
      </c>
      <c r="O23" s="15"/>
      <c r="P23" s="76">
        <v>34.24</v>
      </c>
      <c r="Q23" s="74">
        <f t="shared" si="8"/>
        <v>9.5111111111111111</v>
      </c>
      <c r="R23" s="80"/>
      <c r="S23" s="76">
        <v>37.92</v>
      </c>
      <c r="T23" s="74">
        <f t="shared" si="1"/>
        <v>10.533333333333333</v>
      </c>
      <c r="U23" s="81"/>
      <c r="V23" s="76">
        <v>48.81</v>
      </c>
      <c r="W23" s="74">
        <f t="shared" si="2"/>
        <v>13.558333333333334</v>
      </c>
      <c r="X23" s="19"/>
      <c r="Y23" s="16"/>
      <c r="Z23" s="16"/>
      <c r="AA23" s="16"/>
      <c r="AB23" s="20"/>
      <c r="AC23" s="138">
        <v>0.82708999999999999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68"/>
      <c r="N24" s="72">
        <v>0.72619999999999996</v>
      </c>
      <c r="O24" s="15"/>
      <c r="P24" s="76">
        <v>34.24</v>
      </c>
      <c r="Q24" s="74">
        <f t="shared" si="8"/>
        <v>9.5111111111111111</v>
      </c>
      <c r="R24" s="80"/>
      <c r="S24" s="76">
        <v>37.92</v>
      </c>
      <c r="T24" s="74">
        <f t="shared" si="1"/>
        <v>10.533333333333333</v>
      </c>
      <c r="U24" s="81"/>
      <c r="V24" s="76">
        <v>48.81</v>
      </c>
      <c r="W24" s="74">
        <f t="shared" si="2"/>
        <v>13.558333333333334</v>
      </c>
      <c r="X24" s="19"/>
      <c r="Y24" s="16"/>
      <c r="Z24" s="16"/>
      <c r="AA24" s="16"/>
      <c r="AB24" s="20"/>
      <c r="AC24" s="138">
        <v>0.6977000000000001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68">
        <v>0.35320000000000001</v>
      </c>
      <c r="N25" s="72">
        <v>0.72389999999999999</v>
      </c>
      <c r="O25" s="15"/>
      <c r="P25" s="60">
        <v>34.200000000000003</v>
      </c>
      <c r="Q25" s="44">
        <f t="shared" si="8"/>
        <v>9.5</v>
      </c>
      <c r="R25" s="56"/>
      <c r="S25" s="52">
        <v>37.880000000000003</v>
      </c>
      <c r="T25" s="44">
        <f t="shared" si="1"/>
        <v>10.522222222222222</v>
      </c>
      <c r="U25" s="57"/>
      <c r="V25" s="52">
        <v>48.76</v>
      </c>
      <c r="W25" s="44">
        <f t="shared" si="2"/>
        <v>13.544444444444444</v>
      </c>
      <c r="X25" s="58"/>
      <c r="Y25" s="45"/>
      <c r="Z25" s="45"/>
      <c r="AA25" s="45"/>
      <c r="AB25" s="59"/>
      <c r="AC25" s="138">
        <v>1.09388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68"/>
      <c r="N26" s="72">
        <v>0.72689999999999999</v>
      </c>
      <c r="O26" s="15"/>
      <c r="P26" s="82">
        <v>34.200000000000003</v>
      </c>
      <c r="Q26" s="74">
        <f t="shared" si="8"/>
        <v>9.5</v>
      </c>
      <c r="R26" s="80"/>
      <c r="S26" s="76">
        <v>37.880000000000003</v>
      </c>
      <c r="T26" s="74">
        <f t="shared" si="1"/>
        <v>10.522222222222222</v>
      </c>
      <c r="U26" s="81"/>
      <c r="V26" s="76">
        <v>48.76</v>
      </c>
      <c r="W26" s="74">
        <f>V26/3.6</f>
        <v>13.544444444444444</v>
      </c>
      <c r="X26" s="19"/>
      <c r="Y26" s="16"/>
      <c r="Z26" s="16"/>
      <c r="AA26" s="16"/>
      <c r="AB26" s="20"/>
      <c r="AC26" s="138">
        <v>1.0371699999999999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68"/>
      <c r="N27" s="72">
        <v>0.72570000000000001</v>
      </c>
      <c r="O27" s="15"/>
      <c r="P27" s="82">
        <v>34.200000000000003</v>
      </c>
      <c r="Q27" s="74">
        <f>P27/3.6</f>
        <v>9.5</v>
      </c>
      <c r="R27" s="80"/>
      <c r="S27" s="76">
        <v>37.880000000000003</v>
      </c>
      <c r="T27" s="74">
        <f>S27/3.6</f>
        <v>10.522222222222222</v>
      </c>
      <c r="U27" s="81"/>
      <c r="V27" s="76">
        <v>48.76</v>
      </c>
      <c r="W27" s="74">
        <f>V27/3.6</f>
        <v>13.544444444444444</v>
      </c>
      <c r="X27" s="19"/>
      <c r="Y27" s="16"/>
      <c r="Z27" s="16"/>
      <c r="AA27" s="16"/>
      <c r="AB27" s="20"/>
      <c r="AC27" s="138">
        <v>1.1607700000000001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71"/>
      <c r="N28" s="72">
        <v>0.72729999999999995</v>
      </c>
      <c r="O28" s="15"/>
      <c r="P28" s="82">
        <v>34.200000000000003</v>
      </c>
      <c r="Q28" s="74">
        <f>P28/3.6</f>
        <v>9.5</v>
      </c>
      <c r="R28" s="42"/>
      <c r="S28" s="76">
        <v>37.880000000000003</v>
      </c>
      <c r="T28" s="78">
        <f>S28/3.6</f>
        <v>10.522222222222222</v>
      </c>
      <c r="U28" s="43"/>
      <c r="V28" s="76">
        <v>48.76</v>
      </c>
      <c r="W28" s="78">
        <f>V28/3.6</f>
        <v>13.544444444444444</v>
      </c>
      <c r="X28" s="19"/>
      <c r="Y28" s="16"/>
      <c r="Z28" s="16"/>
      <c r="AA28" s="16"/>
      <c r="AB28" s="20"/>
      <c r="AC28" s="138">
        <v>1.12825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68"/>
      <c r="N29" s="72">
        <v>0.72450000000000003</v>
      </c>
      <c r="O29" s="15"/>
      <c r="P29" s="82">
        <v>34.200000000000003</v>
      </c>
      <c r="Q29" s="74">
        <f t="shared" si="8"/>
        <v>9.5</v>
      </c>
      <c r="R29" s="80"/>
      <c r="S29" s="76">
        <v>37.880000000000003</v>
      </c>
      <c r="T29" s="74">
        <f t="shared" si="1"/>
        <v>10.522222222222222</v>
      </c>
      <c r="U29" s="81"/>
      <c r="V29" s="76">
        <v>48.76</v>
      </c>
      <c r="W29" s="74">
        <f t="shared" si="2"/>
        <v>13.544444444444444</v>
      </c>
      <c r="X29" s="19"/>
      <c r="Y29" s="16"/>
      <c r="Z29" s="16"/>
      <c r="AA29" s="16"/>
      <c r="AB29" s="20"/>
      <c r="AC29" s="138">
        <v>1.1463899999999998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68"/>
      <c r="N30" s="72">
        <v>0.72260000000000002</v>
      </c>
      <c r="O30" s="15"/>
      <c r="P30" s="82">
        <v>34.200000000000003</v>
      </c>
      <c r="Q30" s="74">
        <f t="shared" si="8"/>
        <v>9.5</v>
      </c>
      <c r="R30" s="80"/>
      <c r="S30" s="76">
        <v>37.880000000000003</v>
      </c>
      <c r="T30" s="74">
        <f t="shared" si="1"/>
        <v>10.522222222222222</v>
      </c>
      <c r="U30" s="81"/>
      <c r="V30" s="76">
        <v>48.76</v>
      </c>
      <c r="W30" s="74">
        <f t="shared" si="2"/>
        <v>13.544444444444444</v>
      </c>
      <c r="X30" s="19"/>
      <c r="Y30" s="16"/>
      <c r="Z30" s="16"/>
      <c r="AA30" s="16"/>
      <c r="AB30" s="20"/>
      <c r="AC30" s="138">
        <v>0.75384000000000007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8"/>
      <c r="N31" s="72">
        <v>0.72189999999999999</v>
      </c>
      <c r="O31" s="15"/>
      <c r="P31" s="82">
        <v>34.200000000000003</v>
      </c>
      <c r="Q31" s="74">
        <f t="shared" si="8"/>
        <v>9.5</v>
      </c>
      <c r="R31" s="80"/>
      <c r="S31" s="76">
        <v>37.880000000000003</v>
      </c>
      <c r="T31" s="74">
        <f t="shared" si="1"/>
        <v>10.522222222222222</v>
      </c>
      <c r="U31" s="81"/>
      <c r="V31" s="76">
        <v>48.76</v>
      </c>
      <c r="W31" s="74">
        <f t="shared" si="2"/>
        <v>13.544444444444444</v>
      </c>
      <c r="X31" s="19"/>
      <c r="Y31" s="16"/>
      <c r="Z31" s="16"/>
      <c r="AA31" s="16"/>
      <c r="AB31" s="20"/>
      <c r="AC31" s="138">
        <v>0.59951999999999994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8"/>
      <c r="N32" s="72">
        <v>0.72330000000000005</v>
      </c>
      <c r="O32" s="15"/>
      <c r="P32" s="82">
        <v>34.200000000000003</v>
      </c>
      <c r="Q32" s="74">
        <f t="shared" si="8"/>
        <v>9.5</v>
      </c>
      <c r="R32" s="80"/>
      <c r="S32" s="76">
        <v>37.880000000000003</v>
      </c>
      <c r="T32" s="74">
        <f t="shared" si="1"/>
        <v>10.522222222222222</v>
      </c>
      <c r="U32" s="81"/>
      <c r="V32" s="76">
        <v>48.76</v>
      </c>
      <c r="W32" s="74">
        <f t="shared" si="2"/>
        <v>13.544444444444444</v>
      </c>
      <c r="X32" s="19"/>
      <c r="Y32" s="16"/>
      <c r="Z32" s="16"/>
      <c r="AA32" s="16"/>
      <c r="AB32" s="20"/>
      <c r="AC32" s="138">
        <v>1.08771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68"/>
      <c r="N33" s="72">
        <v>0.72430000000000005</v>
      </c>
      <c r="O33" s="15"/>
      <c r="P33" s="82">
        <v>34.200000000000003</v>
      </c>
      <c r="Q33" s="74">
        <f t="shared" si="8"/>
        <v>9.5</v>
      </c>
      <c r="R33" s="80"/>
      <c r="S33" s="76">
        <v>37.880000000000003</v>
      </c>
      <c r="T33" s="74">
        <f t="shared" si="1"/>
        <v>10.522222222222222</v>
      </c>
      <c r="U33" s="81"/>
      <c r="V33" s="76">
        <v>48.76</v>
      </c>
      <c r="W33" s="74">
        <f t="shared" si="2"/>
        <v>13.544444444444444</v>
      </c>
      <c r="X33" s="19"/>
      <c r="Y33" s="16"/>
      <c r="Z33" s="16"/>
      <c r="AA33" s="16"/>
      <c r="AB33" s="20"/>
      <c r="AC33" s="138">
        <v>1.05725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23</v>
      </c>
      <c r="B34" s="54">
        <v>91.406899999999993</v>
      </c>
      <c r="C34" s="54">
        <v>3.9977999999999998</v>
      </c>
      <c r="D34" s="54">
        <v>0.89590000000000003</v>
      </c>
      <c r="E34" s="54">
        <v>9.0800000000000006E-2</v>
      </c>
      <c r="F34" s="54">
        <v>0.13669999999999999</v>
      </c>
      <c r="G34" s="54">
        <v>2.8999999999999998E-3</v>
      </c>
      <c r="H34" s="54">
        <v>2.58E-2</v>
      </c>
      <c r="I34" s="54">
        <v>2.0400000000000001E-2</v>
      </c>
      <c r="J34" s="54">
        <v>3.61E-2</v>
      </c>
      <c r="K34" s="54">
        <v>1.21E-2</v>
      </c>
      <c r="L34" s="54">
        <v>3.0263</v>
      </c>
      <c r="M34" s="70">
        <v>0.3483</v>
      </c>
      <c r="N34" s="72">
        <v>0.72860000000000003</v>
      </c>
      <c r="O34" s="55"/>
      <c r="P34" s="52">
        <v>34.08</v>
      </c>
      <c r="Q34" s="44">
        <f t="shared" si="8"/>
        <v>9.4666666666666668</v>
      </c>
      <c r="R34" s="56"/>
      <c r="S34" s="52">
        <v>37.75</v>
      </c>
      <c r="T34" s="44">
        <f t="shared" si="1"/>
        <v>10.486111111111111</v>
      </c>
      <c r="U34" s="57"/>
      <c r="V34" s="52">
        <v>48.57</v>
      </c>
      <c r="W34" s="44">
        <f t="shared" si="2"/>
        <v>13.491666666666667</v>
      </c>
      <c r="X34" s="58"/>
      <c r="Y34" s="45"/>
      <c r="Z34" s="16">
        <v>0.1</v>
      </c>
      <c r="AA34" s="16">
        <v>8</v>
      </c>
      <c r="AB34" s="40" t="s">
        <v>50</v>
      </c>
      <c r="AC34" s="138">
        <v>1.02332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6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68"/>
      <c r="N35" s="72">
        <v>0.72709999999999997</v>
      </c>
      <c r="O35" s="15"/>
      <c r="P35" s="76">
        <v>34.08</v>
      </c>
      <c r="Q35" s="74">
        <f t="shared" si="8"/>
        <v>9.4666666666666668</v>
      </c>
      <c r="R35" s="80"/>
      <c r="S35" s="76">
        <v>37.75</v>
      </c>
      <c r="T35" s="74">
        <f t="shared" si="1"/>
        <v>10.486111111111111</v>
      </c>
      <c r="U35" s="81"/>
      <c r="V35" s="76">
        <v>48.57</v>
      </c>
      <c r="W35" s="74">
        <f t="shared" si="2"/>
        <v>13.491666666666667</v>
      </c>
      <c r="X35" s="19"/>
      <c r="Y35" s="16"/>
      <c r="Z35" s="16"/>
      <c r="AA35" s="16"/>
      <c r="AB35" s="20"/>
      <c r="AC35" s="138">
        <v>1.1664400000000001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68"/>
      <c r="N36" s="72">
        <v>0.72589999999999999</v>
      </c>
      <c r="O36" s="15"/>
      <c r="P36" s="76">
        <v>34.08</v>
      </c>
      <c r="Q36" s="74">
        <f t="shared" si="8"/>
        <v>9.4666666666666668</v>
      </c>
      <c r="R36" s="80"/>
      <c r="S36" s="76">
        <v>37.75</v>
      </c>
      <c r="T36" s="74">
        <f t="shared" si="1"/>
        <v>10.486111111111111</v>
      </c>
      <c r="U36" s="81"/>
      <c r="V36" s="76">
        <v>48.57</v>
      </c>
      <c r="W36" s="74">
        <f t="shared" si="2"/>
        <v>13.491666666666667</v>
      </c>
      <c r="X36" s="19"/>
      <c r="Y36" s="16"/>
      <c r="Z36" s="16"/>
      <c r="AA36" s="16"/>
      <c r="AB36" s="20"/>
      <c r="AC36" s="138">
        <v>1.2034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68"/>
      <c r="N37" s="72">
        <v>0.72589999999999999</v>
      </c>
      <c r="O37" s="15"/>
      <c r="P37" s="76">
        <v>34.08</v>
      </c>
      <c r="Q37" s="74">
        <f t="shared" si="8"/>
        <v>9.4666666666666668</v>
      </c>
      <c r="R37" s="80"/>
      <c r="S37" s="76">
        <v>37.75</v>
      </c>
      <c r="T37" s="74">
        <f t="shared" si="1"/>
        <v>10.486111111111111</v>
      </c>
      <c r="U37" s="81"/>
      <c r="V37" s="76">
        <v>48.57</v>
      </c>
      <c r="W37" s="74">
        <f t="shared" si="2"/>
        <v>13.491666666666667</v>
      </c>
      <c r="X37" s="19"/>
      <c r="Y37" s="16"/>
      <c r="Z37" s="16"/>
      <c r="AA37" s="16"/>
      <c r="AB37" s="20"/>
      <c r="AC37" s="138">
        <v>0.77163999999999999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68"/>
      <c r="N38" s="72">
        <v>0.72450000000000003</v>
      </c>
      <c r="O38" s="15"/>
      <c r="P38" s="76">
        <v>34.08</v>
      </c>
      <c r="Q38" s="74">
        <f t="shared" si="8"/>
        <v>9.4666666666666668</v>
      </c>
      <c r="R38" s="80"/>
      <c r="S38" s="76">
        <v>37.75</v>
      </c>
      <c r="T38" s="74">
        <f t="shared" si="1"/>
        <v>10.486111111111111</v>
      </c>
      <c r="U38" s="81"/>
      <c r="V38" s="76">
        <v>48.57</v>
      </c>
      <c r="W38" s="74">
        <f t="shared" si="2"/>
        <v>13.491666666666667</v>
      </c>
      <c r="X38" s="19"/>
      <c r="Y38" s="16"/>
      <c r="Z38" s="16"/>
      <c r="AA38" s="16"/>
      <c r="AB38" s="20"/>
      <c r="AC38" s="138">
        <v>0.62979000000000007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68"/>
      <c r="N39" s="72">
        <v>0.72529999999999994</v>
      </c>
      <c r="O39" s="15"/>
      <c r="P39" s="76">
        <v>34.08</v>
      </c>
      <c r="Q39" s="74">
        <f t="shared" si="8"/>
        <v>9.4666666666666668</v>
      </c>
      <c r="R39" s="80"/>
      <c r="S39" s="76">
        <v>37.75</v>
      </c>
      <c r="T39" s="74">
        <f t="shared" si="1"/>
        <v>10.486111111111111</v>
      </c>
      <c r="U39" s="81"/>
      <c r="V39" s="76">
        <v>48.57</v>
      </c>
      <c r="W39" s="74">
        <f t="shared" si="2"/>
        <v>13.491666666666667</v>
      </c>
      <c r="X39" s="19"/>
      <c r="Y39" s="16"/>
      <c r="Z39" s="16"/>
      <c r="AA39" s="16"/>
      <c r="AB39" s="20"/>
      <c r="AC39" s="138">
        <v>1.22302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68"/>
      <c r="N40" s="72">
        <v>0.72760000000000002</v>
      </c>
      <c r="O40" s="15"/>
      <c r="P40" s="76">
        <v>34.08</v>
      </c>
      <c r="Q40" s="74">
        <f t="shared" si="8"/>
        <v>9.4666666666666668</v>
      </c>
      <c r="R40" s="80"/>
      <c r="S40" s="76">
        <v>37.75</v>
      </c>
      <c r="T40" s="74">
        <f t="shared" si="1"/>
        <v>10.486111111111111</v>
      </c>
      <c r="U40" s="81"/>
      <c r="V40" s="76">
        <v>48.57</v>
      </c>
      <c r="W40" s="74">
        <f t="shared" si="2"/>
        <v>13.491666666666667</v>
      </c>
      <c r="X40" s="19"/>
      <c r="Y40" s="16"/>
      <c r="Z40" s="16"/>
      <c r="AA40" s="16"/>
      <c r="AB40" s="20"/>
      <c r="AC40" s="138">
        <v>1.0001599999999999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30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68"/>
      <c r="N41" s="72">
        <v>0.7298</v>
      </c>
      <c r="O41" s="15"/>
      <c r="P41" s="76">
        <v>34.08</v>
      </c>
      <c r="Q41" s="74">
        <f t="shared" si="8"/>
        <v>9.4666666666666668</v>
      </c>
      <c r="R41" s="80"/>
      <c r="S41" s="76">
        <v>37.75</v>
      </c>
      <c r="T41" s="74">
        <f t="shared" si="1"/>
        <v>10.486111111111111</v>
      </c>
      <c r="U41" s="81"/>
      <c r="V41" s="76">
        <v>48.57</v>
      </c>
      <c r="W41" s="74">
        <f t="shared" si="2"/>
        <v>13.491666666666667</v>
      </c>
      <c r="X41" s="19"/>
      <c r="Y41" s="16"/>
      <c r="Z41" s="16"/>
      <c r="AA41" s="16"/>
      <c r="AB41" s="20"/>
      <c r="AC41" s="138">
        <v>1.2099500000000001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7">
        <v>31</v>
      </c>
      <c r="B42" s="31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27"/>
      <c r="O42" s="24"/>
      <c r="P42" s="22"/>
      <c r="Q42" s="23"/>
      <c r="R42" s="24"/>
      <c r="S42" s="22"/>
      <c r="T42" s="23"/>
      <c r="U42" s="21"/>
      <c r="V42" s="22"/>
      <c r="W42" s="23"/>
      <c r="X42" s="21"/>
      <c r="Y42" s="22"/>
      <c r="Z42" s="22"/>
      <c r="AA42" s="34"/>
      <c r="AB42" s="35"/>
      <c r="AC42" s="36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130" t="s">
        <v>24</v>
      </c>
      <c r="B43" s="130"/>
      <c r="C43" s="130"/>
      <c r="D43" s="130"/>
      <c r="E43" s="130"/>
      <c r="F43" s="130"/>
      <c r="G43" s="130"/>
      <c r="H43" s="131"/>
      <c r="I43" s="132" t="s">
        <v>22</v>
      </c>
      <c r="J43" s="133"/>
      <c r="K43" s="32">
        <v>0</v>
      </c>
      <c r="L43" s="134" t="s">
        <v>23</v>
      </c>
      <c r="M43" s="135"/>
      <c r="N43" s="33">
        <v>0</v>
      </c>
      <c r="O43" s="136">
        <f>SUMPRODUCT(O12:O42,AC12:AC42)/SUM(AC12:AC42)</f>
        <v>0</v>
      </c>
      <c r="P43" s="126">
        <f>SUMPRODUCT(P12:P42,AC12:AC42)/SUM(AC12:AC42)</f>
        <v>34.184657413054339</v>
      </c>
      <c r="Q43" s="124">
        <f>SUMPRODUCT(Q12:Q42,AC12:AC42)/SUM(AC12:AC42)</f>
        <v>9.4957381702928689</v>
      </c>
      <c r="R43" s="126">
        <f>SUMPRODUCT(R12:R42,AC12:AC42)/SUM(AC12:AC42)</f>
        <v>0</v>
      </c>
      <c r="S43" s="126">
        <f>SUMPRODUCT(S12:S42,AC12:AC42)/SUM(AC12:AC42)</f>
        <v>37.862133098329693</v>
      </c>
      <c r="T43" s="128">
        <f>SUMPRODUCT(T12:T42,AC12:AC42)/SUM(AC12:AC42)</f>
        <v>10.51725919398047</v>
      </c>
      <c r="U43" s="17"/>
      <c r="V43" s="8"/>
      <c r="W43" s="8"/>
      <c r="X43" s="8"/>
      <c r="Y43" s="8"/>
      <c r="Z43" s="8"/>
      <c r="AA43" s="117" t="s">
        <v>45</v>
      </c>
      <c r="AB43" s="118"/>
      <c r="AC43" s="140">
        <v>29.071890000000003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19" t="s">
        <v>3</v>
      </c>
      <c r="I44" s="120"/>
      <c r="J44" s="120"/>
      <c r="K44" s="120"/>
      <c r="L44" s="120"/>
      <c r="M44" s="120"/>
      <c r="N44" s="121"/>
      <c r="O44" s="137"/>
      <c r="P44" s="127"/>
      <c r="Q44" s="125"/>
      <c r="R44" s="127"/>
      <c r="S44" s="127"/>
      <c r="T44" s="129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41" t="s">
        <v>52</v>
      </c>
      <c r="S46" s="41"/>
      <c r="T46" s="41"/>
      <c r="U46" s="41"/>
      <c r="V46" s="41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41" t="s">
        <v>57</v>
      </c>
      <c r="S48" s="41"/>
      <c r="T48" s="41"/>
      <c r="U48" s="41"/>
      <c r="V48" s="41">
        <v>2016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41" t="s">
        <v>56</v>
      </c>
      <c r="S50" s="41"/>
      <c r="T50" s="41"/>
      <c r="U50" s="41"/>
      <c r="V50" s="41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9" workbookViewId="0">
      <selection activeCell="P3" sqref="P3:P32"/>
    </sheetView>
  </sheetViews>
  <sheetFormatPr defaultRowHeight="15" x14ac:dyDescent="0.25"/>
  <cols>
    <col min="3" max="8" width="0" hidden="1" customWidth="1"/>
    <col min="10" max="14" width="0" hidden="1" customWidth="1"/>
  </cols>
  <sheetData>
    <row r="1" spans="1:16" x14ac:dyDescent="0.25">
      <c r="A1" t="s">
        <v>61</v>
      </c>
      <c r="H1" t="s">
        <v>72</v>
      </c>
    </row>
    <row r="2" spans="1:16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6" x14ac:dyDescent="0.25">
      <c r="A3">
        <v>1</v>
      </c>
      <c r="B3">
        <v>897.96</v>
      </c>
      <c r="C3">
        <v>14.159000000000001</v>
      </c>
      <c r="D3">
        <v>25.44</v>
      </c>
      <c r="E3">
        <v>2.5</v>
      </c>
      <c r="F3">
        <v>0.7228</v>
      </c>
      <c r="G3" t="s">
        <v>69</v>
      </c>
      <c r="H3">
        <v>1</v>
      </c>
      <c r="I3">
        <v>8.9</v>
      </c>
      <c r="J3">
        <v>0.28399999999999997</v>
      </c>
      <c r="K3">
        <v>25.39</v>
      </c>
      <c r="L3">
        <v>2.61</v>
      </c>
      <c r="M3">
        <v>0.7228</v>
      </c>
      <c r="N3" t="s">
        <v>69</v>
      </c>
      <c r="P3">
        <f>B3-I3</f>
        <v>889.06000000000006</v>
      </c>
    </row>
    <row r="4" spans="1:16" x14ac:dyDescent="0.25">
      <c r="A4">
        <v>2</v>
      </c>
      <c r="B4">
        <v>1088.92</v>
      </c>
      <c r="C4">
        <v>17.074999999999999</v>
      </c>
      <c r="D4">
        <v>25.43</v>
      </c>
      <c r="E4">
        <v>2.27</v>
      </c>
      <c r="F4">
        <v>0.72230000000000005</v>
      </c>
      <c r="G4" t="s">
        <v>69</v>
      </c>
      <c r="H4">
        <v>2</v>
      </c>
      <c r="I4">
        <v>6.89</v>
      </c>
      <c r="J4">
        <v>0.222</v>
      </c>
      <c r="K4">
        <v>25.38</v>
      </c>
      <c r="L4">
        <v>2.39</v>
      </c>
      <c r="M4">
        <v>0.72230000000000005</v>
      </c>
      <c r="N4" t="s">
        <v>69</v>
      </c>
      <c r="P4">
        <f t="shared" ref="P4:P32" si="0">B4-I4</f>
        <v>1082.03</v>
      </c>
    </row>
    <row r="5" spans="1:16" x14ac:dyDescent="0.25">
      <c r="A5">
        <v>3</v>
      </c>
      <c r="B5">
        <v>890.85</v>
      </c>
      <c r="C5">
        <v>14.003</v>
      </c>
      <c r="D5">
        <v>25.82</v>
      </c>
      <c r="E5">
        <v>5.55</v>
      </c>
      <c r="F5">
        <v>0.72270000000000001</v>
      </c>
      <c r="G5" t="s">
        <v>69</v>
      </c>
      <c r="H5">
        <v>3</v>
      </c>
      <c r="I5">
        <v>4.83</v>
      </c>
      <c r="J5">
        <v>0.123</v>
      </c>
      <c r="K5">
        <v>25.77</v>
      </c>
      <c r="L5">
        <v>5.71</v>
      </c>
      <c r="M5">
        <v>0.72270000000000001</v>
      </c>
      <c r="N5" t="s">
        <v>69</v>
      </c>
      <c r="P5">
        <f t="shared" si="0"/>
        <v>886.02</v>
      </c>
    </row>
    <row r="6" spans="1:16" x14ac:dyDescent="0.25">
      <c r="A6">
        <v>4</v>
      </c>
      <c r="B6">
        <v>1108.44</v>
      </c>
      <c r="C6">
        <v>17.442</v>
      </c>
      <c r="D6">
        <v>25.06</v>
      </c>
      <c r="E6">
        <v>3.77</v>
      </c>
      <c r="F6">
        <v>0.72360000000000002</v>
      </c>
      <c r="G6" t="s">
        <v>70</v>
      </c>
      <c r="H6">
        <v>4</v>
      </c>
      <c r="I6">
        <v>19.25</v>
      </c>
      <c r="J6">
        <v>0.46899999999999997</v>
      </c>
      <c r="K6">
        <v>25.01</v>
      </c>
      <c r="L6">
        <v>3.88</v>
      </c>
      <c r="M6">
        <v>0.72360000000000002</v>
      </c>
      <c r="N6" t="s">
        <v>70</v>
      </c>
      <c r="P6">
        <f t="shared" si="0"/>
        <v>1089.19</v>
      </c>
    </row>
    <row r="7" spans="1:16" x14ac:dyDescent="0.25">
      <c r="A7">
        <v>5</v>
      </c>
      <c r="B7">
        <v>735.99</v>
      </c>
      <c r="C7">
        <v>11.516</v>
      </c>
      <c r="D7">
        <v>24.2</v>
      </c>
      <c r="E7">
        <v>2.5</v>
      </c>
      <c r="F7">
        <v>0.72740000000000005</v>
      </c>
      <c r="G7" t="s">
        <v>69</v>
      </c>
      <c r="H7">
        <v>5</v>
      </c>
      <c r="I7">
        <v>4.33</v>
      </c>
      <c r="J7">
        <v>0.121</v>
      </c>
      <c r="K7">
        <v>24.15</v>
      </c>
      <c r="L7">
        <v>2.66</v>
      </c>
      <c r="M7">
        <v>0.72750000000000004</v>
      </c>
      <c r="N7" t="s">
        <v>69</v>
      </c>
      <c r="P7">
        <f t="shared" si="0"/>
        <v>731.66</v>
      </c>
    </row>
    <row r="8" spans="1:16" x14ac:dyDescent="0.25">
      <c r="A8">
        <v>6</v>
      </c>
      <c r="B8">
        <v>587.30999999999995</v>
      </c>
      <c r="C8">
        <v>9.1850000000000005</v>
      </c>
      <c r="D8">
        <v>25.28</v>
      </c>
      <c r="E8">
        <v>6.93</v>
      </c>
      <c r="F8">
        <v>0.72519999999999996</v>
      </c>
      <c r="G8" t="s">
        <v>69</v>
      </c>
      <c r="H8">
        <v>6</v>
      </c>
      <c r="I8">
        <v>1.75</v>
      </c>
      <c r="J8">
        <v>3.6999999999999998E-2</v>
      </c>
      <c r="K8">
        <v>25.23</v>
      </c>
      <c r="L8">
        <v>6.93</v>
      </c>
      <c r="M8">
        <v>0.72519999999999996</v>
      </c>
      <c r="N8" t="s">
        <v>69</v>
      </c>
      <c r="P8">
        <f t="shared" si="0"/>
        <v>585.55999999999995</v>
      </c>
    </row>
    <row r="9" spans="1:16" x14ac:dyDescent="0.25">
      <c r="A9">
        <v>7</v>
      </c>
      <c r="B9">
        <v>1078.99</v>
      </c>
      <c r="C9">
        <v>16.332000000000001</v>
      </c>
      <c r="D9">
        <v>25.12</v>
      </c>
      <c r="E9">
        <v>12.85</v>
      </c>
      <c r="F9">
        <v>0.72089999999999999</v>
      </c>
      <c r="G9" t="s">
        <v>69</v>
      </c>
      <c r="H9">
        <v>7</v>
      </c>
      <c r="I9">
        <v>17.89</v>
      </c>
      <c r="J9">
        <v>0.79700000000000004</v>
      </c>
      <c r="K9">
        <v>25.07</v>
      </c>
      <c r="L9">
        <v>12.85</v>
      </c>
      <c r="M9">
        <v>0.72089999999999999</v>
      </c>
      <c r="N9" t="s">
        <v>69</v>
      </c>
      <c r="P9">
        <f t="shared" si="0"/>
        <v>1061.0999999999999</v>
      </c>
    </row>
    <row r="10" spans="1:16" x14ac:dyDescent="0.25">
      <c r="A10">
        <v>8</v>
      </c>
      <c r="B10">
        <v>944.74</v>
      </c>
      <c r="C10">
        <v>14.32</v>
      </c>
      <c r="D10">
        <v>25.72</v>
      </c>
      <c r="E10">
        <v>11.88</v>
      </c>
      <c r="F10">
        <v>0.7218</v>
      </c>
      <c r="G10" t="s">
        <v>69</v>
      </c>
      <c r="H10">
        <v>8</v>
      </c>
      <c r="I10">
        <v>18.309999999999999</v>
      </c>
      <c r="J10">
        <v>0.45400000000000001</v>
      </c>
      <c r="K10">
        <v>25.68</v>
      </c>
      <c r="L10">
        <v>11.9</v>
      </c>
      <c r="M10">
        <v>0.7218</v>
      </c>
      <c r="N10" t="s">
        <v>69</v>
      </c>
      <c r="P10">
        <f t="shared" si="0"/>
        <v>926.43000000000006</v>
      </c>
    </row>
    <row r="11" spans="1:16" x14ac:dyDescent="0.25">
      <c r="A11">
        <v>9</v>
      </c>
      <c r="B11">
        <v>943.79</v>
      </c>
      <c r="C11">
        <v>14.568</v>
      </c>
      <c r="D11">
        <v>25.78</v>
      </c>
      <c r="E11">
        <v>13.18</v>
      </c>
      <c r="F11">
        <v>0.73170000000000002</v>
      </c>
      <c r="G11" t="s">
        <v>69</v>
      </c>
      <c r="H11">
        <v>9</v>
      </c>
      <c r="I11">
        <v>29.17</v>
      </c>
      <c r="J11">
        <v>0.59399999999999997</v>
      </c>
      <c r="K11">
        <v>25.74</v>
      </c>
      <c r="L11">
        <v>13.16</v>
      </c>
      <c r="M11">
        <v>0.73170000000000002</v>
      </c>
      <c r="N11" t="s">
        <v>69</v>
      </c>
      <c r="P11">
        <f t="shared" si="0"/>
        <v>914.62</v>
      </c>
    </row>
    <row r="12" spans="1:16" x14ac:dyDescent="0.25">
      <c r="A12">
        <v>10</v>
      </c>
      <c r="B12">
        <v>1127.26</v>
      </c>
      <c r="C12">
        <v>17.436</v>
      </c>
      <c r="D12">
        <v>26.08</v>
      </c>
      <c r="E12">
        <v>10.09</v>
      </c>
      <c r="F12">
        <v>0.73050000000000004</v>
      </c>
      <c r="G12" t="s">
        <v>70</v>
      </c>
      <c r="H12">
        <v>10</v>
      </c>
      <c r="I12">
        <v>100.04</v>
      </c>
      <c r="J12">
        <v>0.92300000000000004</v>
      </c>
      <c r="K12">
        <v>26.03</v>
      </c>
      <c r="L12">
        <v>10.14</v>
      </c>
      <c r="M12">
        <v>0.73050000000000004</v>
      </c>
      <c r="N12" t="s">
        <v>70</v>
      </c>
      <c r="P12">
        <f t="shared" si="0"/>
        <v>1027.22</v>
      </c>
    </row>
    <row r="13" spans="1:16" x14ac:dyDescent="0.25">
      <c r="A13">
        <v>11</v>
      </c>
      <c r="B13">
        <v>1076.69</v>
      </c>
      <c r="C13">
        <v>16.792999999999999</v>
      </c>
      <c r="D13">
        <v>25.59</v>
      </c>
      <c r="E13">
        <v>3.86</v>
      </c>
      <c r="F13">
        <v>0.72409999999999997</v>
      </c>
      <c r="G13" t="s">
        <v>69</v>
      </c>
      <c r="H13">
        <v>11</v>
      </c>
      <c r="I13">
        <v>14.98</v>
      </c>
      <c r="J13">
        <v>0.58599999999999997</v>
      </c>
      <c r="K13">
        <v>25.54</v>
      </c>
      <c r="L13">
        <v>3.88</v>
      </c>
      <c r="M13">
        <v>0.72409999999999997</v>
      </c>
      <c r="N13" t="s">
        <v>69</v>
      </c>
      <c r="P13">
        <f t="shared" si="0"/>
        <v>1061.71</v>
      </c>
    </row>
    <row r="14" spans="1:16" x14ac:dyDescent="0.25">
      <c r="A14">
        <v>12</v>
      </c>
      <c r="B14">
        <v>834.11</v>
      </c>
      <c r="C14">
        <v>13.146000000000001</v>
      </c>
      <c r="D14">
        <v>26.05</v>
      </c>
      <c r="E14">
        <v>3.62</v>
      </c>
      <c r="F14">
        <v>0.7258</v>
      </c>
      <c r="G14" t="s">
        <v>69</v>
      </c>
      <c r="H14">
        <v>12</v>
      </c>
      <c r="I14">
        <v>7.02</v>
      </c>
      <c r="J14">
        <v>0.25</v>
      </c>
      <c r="K14">
        <v>26</v>
      </c>
      <c r="L14">
        <v>3.62</v>
      </c>
      <c r="M14">
        <v>0.7258</v>
      </c>
      <c r="N14" t="s">
        <v>69</v>
      </c>
      <c r="P14">
        <f t="shared" si="0"/>
        <v>827.09</v>
      </c>
    </row>
    <row r="15" spans="1:16" x14ac:dyDescent="0.25">
      <c r="A15">
        <v>13</v>
      </c>
      <c r="B15">
        <v>699.98</v>
      </c>
      <c r="C15">
        <v>11.250999999999999</v>
      </c>
      <c r="D15">
        <v>26.39</v>
      </c>
      <c r="E15">
        <v>5.76</v>
      </c>
      <c r="F15">
        <v>0.72619999999999996</v>
      </c>
      <c r="G15" t="s">
        <v>69</v>
      </c>
      <c r="H15">
        <v>13</v>
      </c>
      <c r="I15">
        <v>2.2799999999999998</v>
      </c>
      <c r="J15">
        <v>6.7000000000000004E-2</v>
      </c>
      <c r="K15">
        <v>26.34</v>
      </c>
      <c r="L15">
        <v>5.83</v>
      </c>
      <c r="M15">
        <v>0.72619999999999996</v>
      </c>
      <c r="N15" t="s">
        <v>69</v>
      </c>
      <c r="P15">
        <f t="shared" si="0"/>
        <v>697.7</v>
      </c>
    </row>
    <row r="16" spans="1:16" x14ac:dyDescent="0.25">
      <c r="A16">
        <v>14</v>
      </c>
      <c r="B16">
        <v>1108.32</v>
      </c>
      <c r="C16">
        <v>17.297000000000001</v>
      </c>
      <c r="D16">
        <v>25.9</v>
      </c>
      <c r="E16">
        <v>3.82</v>
      </c>
      <c r="F16">
        <v>0.7238</v>
      </c>
      <c r="G16" t="s">
        <v>69</v>
      </c>
      <c r="H16">
        <v>14</v>
      </c>
      <c r="I16">
        <v>14.44</v>
      </c>
      <c r="J16">
        <v>0.56599999999999995</v>
      </c>
      <c r="K16">
        <v>25.85</v>
      </c>
      <c r="L16">
        <v>3.96</v>
      </c>
      <c r="M16">
        <v>0.7238</v>
      </c>
      <c r="N16" t="s">
        <v>69</v>
      </c>
      <c r="P16">
        <f t="shared" si="0"/>
        <v>1093.8799999999999</v>
      </c>
    </row>
    <row r="17" spans="1:16" x14ac:dyDescent="0.25">
      <c r="A17">
        <v>15</v>
      </c>
      <c r="B17">
        <v>1047.3599999999999</v>
      </c>
      <c r="C17">
        <v>16.533000000000001</v>
      </c>
      <c r="D17">
        <v>24.58</v>
      </c>
      <c r="E17">
        <v>1.98</v>
      </c>
      <c r="F17">
        <v>0.72689999999999999</v>
      </c>
      <c r="G17" t="s">
        <v>69</v>
      </c>
      <c r="H17">
        <v>15</v>
      </c>
      <c r="I17">
        <v>10.19</v>
      </c>
      <c r="J17">
        <v>0.42399999999999999</v>
      </c>
      <c r="K17">
        <v>24.53</v>
      </c>
      <c r="L17">
        <v>2.12</v>
      </c>
      <c r="M17">
        <v>0.72689999999999999</v>
      </c>
      <c r="N17" t="s">
        <v>69</v>
      </c>
      <c r="P17">
        <f t="shared" si="0"/>
        <v>1037.1699999999998</v>
      </c>
    </row>
    <row r="18" spans="1:16" x14ac:dyDescent="0.25">
      <c r="A18">
        <v>16</v>
      </c>
      <c r="B18">
        <v>1177.43</v>
      </c>
      <c r="C18">
        <v>18.064</v>
      </c>
      <c r="D18">
        <v>23.16</v>
      </c>
      <c r="E18">
        <v>0.44</v>
      </c>
      <c r="F18">
        <v>0.72560000000000002</v>
      </c>
      <c r="G18" t="s">
        <v>70</v>
      </c>
      <c r="H18">
        <v>16</v>
      </c>
      <c r="I18">
        <v>16.66</v>
      </c>
      <c r="J18">
        <v>0.75600000000000001</v>
      </c>
      <c r="K18">
        <v>23.1</v>
      </c>
      <c r="L18">
        <v>0.62</v>
      </c>
      <c r="M18">
        <v>0.72560000000000002</v>
      </c>
      <c r="N18" t="s">
        <v>70</v>
      </c>
      <c r="P18">
        <f t="shared" si="0"/>
        <v>1160.77</v>
      </c>
    </row>
    <row r="19" spans="1:16" x14ac:dyDescent="0.25">
      <c r="A19">
        <v>17</v>
      </c>
      <c r="B19">
        <v>1147.26</v>
      </c>
      <c r="C19">
        <v>17.66</v>
      </c>
      <c r="D19">
        <v>22.44</v>
      </c>
      <c r="E19">
        <v>-0.19</v>
      </c>
      <c r="F19">
        <v>0.72729999999999995</v>
      </c>
      <c r="G19" t="s">
        <v>69</v>
      </c>
      <c r="H19">
        <v>17</v>
      </c>
      <c r="I19">
        <v>19.010000000000002</v>
      </c>
      <c r="J19">
        <v>0.88100000000000001</v>
      </c>
      <c r="K19">
        <v>22.39</v>
      </c>
      <c r="L19">
        <v>0.02</v>
      </c>
      <c r="M19">
        <v>0.72729999999999995</v>
      </c>
      <c r="N19" t="s">
        <v>69</v>
      </c>
      <c r="P19">
        <f t="shared" si="0"/>
        <v>1128.25</v>
      </c>
    </row>
    <row r="20" spans="1:16" x14ac:dyDescent="0.25">
      <c r="A20">
        <v>18</v>
      </c>
      <c r="B20">
        <v>1166.02</v>
      </c>
      <c r="C20">
        <v>17.975999999999999</v>
      </c>
      <c r="D20">
        <v>23.13</v>
      </c>
      <c r="E20">
        <v>-0.38</v>
      </c>
      <c r="F20">
        <v>0.72450000000000003</v>
      </c>
      <c r="G20" t="s">
        <v>69</v>
      </c>
      <c r="H20">
        <v>18</v>
      </c>
      <c r="I20">
        <v>19.63</v>
      </c>
      <c r="J20">
        <v>0.91700000000000004</v>
      </c>
      <c r="K20">
        <v>23.08</v>
      </c>
      <c r="L20">
        <v>-7.0000000000000007E-2</v>
      </c>
      <c r="M20">
        <v>0.72450000000000003</v>
      </c>
      <c r="N20" t="s">
        <v>69</v>
      </c>
      <c r="P20">
        <f t="shared" si="0"/>
        <v>1146.3899999999999</v>
      </c>
    </row>
    <row r="21" spans="1:16" x14ac:dyDescent="0.25">
      <c r="A21">
        <v>19</v>
      </c>
      <c r="B21">
        <v>758.25</v>
      </c>
      <c r="C21">
        <v>11.667</v>
      </c>
      <c r="D21">
        <v>22.94</v>
      </c>
      <c r="E21">
        <v>-0.81</v>
      </c>
      <c r="F21">
        <v>0.72260000000000002</v>
      </c>
      <c r="G21" t="s">
        <v>69</v>
      </c>
      <c r="H21">
        <v>19</v>
      </c>
      <c r="I21">
        <v>4.41</v>
      </c>
      <c r="J21">
        <v>0.14399999999999999</v>
      </c>
      <c r="K21">
        <v>22.89</v>
      </c>
      <c r="L21">
        <v>-0.53</v>
      </c>
      <c r="M21">
        <v>0.72260000000000002</v>
      </c>
      <c r="N21" t="s">
        <v>69</v>
      </c>
      <c r="P21">
        <f t="shared" si="0"/>
        <v>753.84</v>
      </c>
    </row>
    <row r="22" spans="1:16" x14ac:dyDescent="0.25">
      <c r="A22">
        <v>20</v>
      </c>
      <c r="B22">
        <v>606.97</v>
      </c>
      <c r="C22">
        <v>9.2799999999999994</v>
      </c>
      <c r="D22">
        <v>22.81</v>
      </c>
      <c r="E22">
        <v>0.01</v>
      </c>
      <c r="F22">
        <v>0.72189999999999999</v>
      </c>
      <c r="G22" t="s">
        <v>69</v>
      </c>
      <c r="H22">
        <v>20</v>
      </c>
      <c r="I22">
        <v>7.45</v>
      </c>
      <c r="J22">
        <v>0.34599999999999997</v>
      </c>
      <c r="K22">
        <v>22.76</v>
      </c>
      <c r="L22">
        <v>7.0000000000000007E-2</v>
      </c>
      <c r="M22">
        <v>0.72189999999999999</v>
      </c>
      <c r="N22" t="s">
        <v>69</v>
      </c>
      <c r="P22">
        <f t="shared" si="0"/>
        <v>599.52</v>
      </c>
    </row>
    <row r="23" spans="1:16" x14ac:dyDescent="0.25">
      <c r="A23">
        <v>21</v>
      </c>
      <c r="B23">
        <v>1110.93</v>
      </c>
      <c r="C23">
        <v>16.882000000000001</v>
      </c>
      <c r="D23">
        <v>22.14</v>
      </c>
      <c r="E23">
        <v>-0.6</v>
      </c>
      <c r="F23">
        <v>0.72340000000000004</v>
      </c>
      <c r="G23" t="s">
        <v>69</v>
      </c>
      <c r="H23">
        <v>21</v>
      </c>
      <c r="I23">
        <v>23.22</v>
      </c>
      <c r="J23">
        <v>1.0960000000000001</v>
      </c>
      <c r="K23">
        <v>22.09</v>
      </c>
      <c r="L23">
        <v>-0.46</v>
      </c>
      <c r="M23">
        <v>0.72340000000000004</v>
      </c>
      <c r="N23" t="s">
        <v>69</v>
      </c>
      <c r="P23">
        <f t="shared" si="0"/>
        <v>1087.71</v>
      </c>
    </row>
    <row r="24" spans="1:16" x14ac:dyDescent="0.25">
      <c r="A24">
        <v>22</v>
      </c>
      <c r="B24">
        <v>1072.72</v>
      </c>
      <c r="C24">
        <v>16.484000000000002</v>
      </c>
      <c r="D24">
        <v>22.75</v>
      </c>
      <c r="E24">
        <v>-0.43</v>
      </c>
      <c r="F24">
        <v>0.72430000000000005</v>
      </c>
      <c r="G24" t="s">
        <v>69</v>
      </c>
      <c r="H24">
        <v>22</v>
      </c>
      <c r="I24">
        <v>15.47</v>
      </c>
      <c r="J24">
        <v>0.67400000000000004</v>
      </c>
      <c r="K24">
        <v>22.7</v>
      </c>
      <c r="L24">
        <v>-0.3</v>
      </c>
      <c r="M24">
        <v>0.72430000000000005</v>
      </c>
      <c r="N24" t="s">
        <v>69</v>
      </c>
      <c r="P24">
        <f t="shared" si="0"/>
        <v>1057.25</v>
      </c>
    </row>
    <row r="25" spans="1:16" x14ac:dyDescent="0.25">
      <c r="A25">
        <v>23</v>
      </c>
      <c r="B25">
        <v>1027.32</v>
      </c>
      <c r="C25">
        <v>16.286000000000001</v>
      </c>
      <c r="D25">
        <v>24.3</v>
      </c>
      <c r="E25">
        <v>-1.9</v>
      </c>
      <c r="F25">
        <v>0.72860000000000003</v>
      </c>
      <c r="G25" t="s">
        <v>69</v>
      </c>
      <c r="H25">
        <v>23</v>
      </c>
      <c r="I25">
        <v>4</v>
      </c>
      <c r="J25">
        <v>0.121</v>
      </c>
      <c r="K25">
        <v>24.25</v>
      </c>
      <c r="L25">
        <v>-1.74</v>
      </c>
      <c r="M25">
        <v>0.72860000000000003</v>
      </c>
      <c r="N25" t="s">
        <v>69</v>
      </c>
      <c r="P25">
        <f t="shared" si="0"/>
        <v>1023.3199999999999</v>
      </c>
    </row>
    <row r="26" spans="1:16" x14ac:dyDescent="0.25">
      <c r="A26">
        <v>24</v>
      </c>
      <c r="B26">
        <v>1177.75</v>
      </c>
      <c r="C26">
        <v>18.751000000000001</v>
      </c>
      <c r="D26">
        <v>25.5</v>
      </c>
      <c r="E26">
        <v>0.5</v>
      </c>
      <c r="F26">
        <v>0.72719999999999996</v>
      </c>
      <c r="G26" t="s">
        <v>70</v>
      </c>
      <c r="H26">
        <v>24</v>
      </c>
      <c r="I26">
        <v>11.31</v>
      </c>
      <c r="J26">
        <v>0.40300000000000002</v>
      </c>
      <c r="K26">
        <v>25.45</v>
      </c>
      <c r="L26">
        <v>0.47</v>
      </c>
      <c r="M26">
        <v>0.72719999999999996</v>
      </c>
      <c r="N26" t="s">
        <v>70</v>
      </c>
      <c r="P26">
        <f t="shared" si="0"/>
        <v>1166.44</v>
      </c>
    </row>
    <row r="27" spans="1:16" x14ac:dyDescent="0.25">
      <c r="A27">
        <v>25</v>
      </c>
      <c r="B27">
        <v>1215.45</v>
      </c>
      <c r="C27">
        <v>19.385000000000002</v>
      </c>
      <c r="D27">
        <v>26.44</v>
      </c>
      <c r="E27">
        <v>-0.43</v>
      </c>
      <c r="F27">
        <v>0.72589999999999999</v>
      </c>
      <c r="G27" t="s">
        <v>69</v>
      </c>
      <c r="H27">
        <v>25</v>
      </c>
      <c r="I27">
        <v>12.05</v>
      </c>
      <c r="J27">
        <v>0.26500000000000001</v>
      </c>
      <c r="K27">
        <v>26.39</v>
      </c>
      <c r="L27">
        <v>-0.28999999999999998</v>
      </c>
      <c r="M27">
        <v>0.72589999999999999</v>
      </c>
      <c r="N27" t="s">
        <v>69</v>
      </c>
      <c r="P27">
        <f t="shared" si="0"/>
        <v>1203.4000000000001</v>
      </c>
    </row>
    <row r="28" spans="1:16" x14ac:dyDescent="0.25">
      <c r="A28">
        <v>26</v>
      </c>
      <c r="B28">
        <v>772.34</v>
      </c>
      <c r="C28">
        <v>12.433999999999999</v>
      </c>
      <c r="D28">
        <v>27.67</v>
      </c>
      <c r="E28">
        <v>0.95</v>
      </c>
      <c r="F28">
        <v>0.72599999999999998</v>
      </c>
      <c r="G28" t="s">
        <v>69</v>
      </c>
      <c r="H28">
        <v>26</v>
      </c>
      <c r="I28">
        <v>0.7</v>
      </c>
      <c r="J28">
        <v>8.0000000000000002E-3</v>
      </c>
      <c r="K28">
        <v>27.62</v>
      </c>
      <c r="L28">
        <v>0.88</v>
      </c>
      <c r="M28">
        <v>0.72599999999999998</v>
      </c>
      <c r="N28" t="s">
        <v>69</v>
      </c>
      <c r="P28">
        <f t="shared" si="0"/>
        <v>771.64</v>
      </c>
    </row>
    <row r="29" spans="1:16" x14ac:dyDescent="0.25">
      <c r="A29">
        <v>27</v>
      </c>
      <c r="B29">
        <v>630.94000000000005</v>
      </c>
      <c r="C29">
        <v>10.173999999999999</v>
      </c>
      <c r="D29">
        <v>28.88</v>
      </c>
      <c r="E29">
        <v>4.96</v>
      </c>
      <c r="F29">
        <v>0.72460000000000002</v>
      </c>
      <c r="G29" t="s">
        <v>69</v>
      </c>
      <c r="H29">
        <v>27</v>
      </c>
      <c r="I29">
        <v>1.1499999999999999</v>
      </c>
      <c r="J29">
        <v>2.1999999999999999E-2</v>
      </c>
      <c r="K29">
        <v>28.82</v>
      </c>
      <c r="L29">
        <v>4.99</v>
      </c>
      <c r="M29">
        <v>0.72460000000000002</v>
      </c>
      <c r="N29" t="s">
        <v>69</v>
      </c>
      <c r="P29">
        <f t="shared" si="0"/>
        <v>629.79000000000008</v>
      </c>
    </row>
    <row r="30" spans="1:16" x14ac:dyDescent="0.25">
      <c r="A30">
        <v>28</v>
      </c>
      <c r="B30">
        <v>1226.29</v>
      </c>
      <c r="C30">
        <v>19.689</v>
      </c>
      <c r="D30">
        <v>28.63</v>
      </c>
      <c r="E30">
        <v>1.25</v>
      </c>
      <c r="F30">
        <v>0.72529999999999994</v>
      </c>
      <c r="G30" t="s">
        <v>69</v>
      </c>
      <c r="H30">
        <v>28</v>
      </c>
      <c r="I30">
        <v>3.27</v>
      </c>
      <c r="J30">
        <v>9.6000000000000002E-2</v>
      </c>
      <c r="K30">
        <v>28.58</v>
      </c>
      <c r="L30">
        <v>1.46</v>
      </c>
      <c r="M30">
        <v>0.72529999999999994</v>
      </c>
      <c r="N30" t="s">
        <v>69</v>
      </c>
      <c r="P30">
        <f t="shared" si="0"/>
        <v>1223.02</v>
      </c>
    </row>
    <row r="31" spans="1:16" x14ac:dyDescent="0.25">
      <c r="A31">
        <v>29</v>
      </c>
      <c r="B31">
        <v>1006.02</v>
      </c>
      <c r="C31">
        <v>15.977</v>
      </c>
      <c r="D31">
        <v>25.59</v>
      </c>
      <c r="E31">
        <v>-0.92</v>
      </c>
      <c r="F31">
        <v>0.72760000000000002</v>
      </c>
      <c r="G31" t="s">
        <v>69</v>
      </c>
      <c r="H31">
        <v>29</v>
      </c>
      <c r="I31">
        <v>5.86</v>
      </c>
      <c r="J31">
        <v>0.19700000000000001</v>
      </c>
      <c r="K31">
        <v>25.53</v>
      </c>
      <c r="L31">
        <v>-0.83</v>
      </c>
      <c r="M31">
        <v>0.72760000000000002</v>
      </c>
      <c r="N31" t="s">
        <v>69</v>
      </c>
      <c r="P31">
        <f t="shared" si="0"/>
        <v>1000.16</v>
      </c>
    </row>
    <row r="32" spans="1:16" x14ac:dyDescent="0.25">
      <c r="A32">
        <v>30</v>
      </c>
      <c r="B32">
        <v>1221.68</v>
      </c>
      <c r="C32">
        <v>19.007000000000001</v>
      </c>
      <c r="D32">
        <v>23.57</v>
      </c>
      <c r="E32">
        <v>-5.79</v>
      </c>
      <c r="F32">
        <v>0.7298</v>
      </c>
      <c r="G32" t="s">
        <v>69</v>
      </c>
      <c r="H32">
        <v>30</v>
      </c>
      <c r="I32">
        <v>11.73</v>
      </c>
      <c r="J32">
        <v>0.42499999999999999</v>
      </c>
      <c r="K32">
        <v>23.52</v>
      </c>
      <c r="L32">
        <v>-5.28</v>
      </c>
      <c r="M32">
        <v>0.7298</v>
      </c>
      <c r="N32" t="s">
        <v>69</v>
      </c>
      <c r="P32">
        <f t="shared" si="0"/>
        <v>1209.95</v>
      </c>
    </row>
    <row r="33" spans="1:14" x14ac:dyDescent="0.25">
      <c r="A33" t="s">
        <v>71</v>
      </c>
      <c r="B33">
        <v>29488.06</v>
      </c>
      <c r="C33">
        <v>14.159000000000001</v>
      </c>
      <c r="D33">
        <v>25.44</v>
      </c>
      <c r="E33">
        <v>2.5</v>
      </c>
      <c r="F33">
        <v>0.7228</v>
      </c>
      <c r="G33" t="s">
        <v>70</v>
      </c>
      <c r="H33" t="s">
        <v>71</v>
      </c>
      <c r="I33">
        <v>416.2</v>
      </c>
      <c r="J33">
        <v>0.28399999999999997</v>
      </c>
      <c r="K33">
        <v>25.39</v>
      </c>
      <c r="L33">
        <v>2.61</v>
      </c>
      <c r="M33">
        <v>0.7228</v>
      </c>
      <c r="N3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2016-12-12T06:32:10Z</cp:lastPrinted>
  <dcterms:created xsi:type="dcterms:W3CDTF">2016-10-07T07:24:19Z</dcterms:created>
  <dcterms:modified xsi:type="dcterms:W3CDTF">2016-12-12T06:32:13Z</dcterms:modified>
</cp:coreProperties>
</file>