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(2)'!$A$1:$AC$52</definedName>
  </definedNames>
  <calcPr calcId="145621"/>
</workbook>
</file>

<file path=xl/calcChain.xml><?xml version="1.0" encoding="utf-8"?>
<calcChain xmlns="http://schemas.openxmlformats.org/spreadsheetml/2006/main">
  <c r="P41" i="4" l="1"/>
  <c r="T25" i="4" l="1"/>
  <c r="Q25" i="4"/>
  <c r="W11" i="4" l="1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T1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Q11" i="4"/>
  <c r="AD11" i="4" l="1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Q12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4" i="4"/>
  <c r="Q23" i="4"/>
  <c r="Q22" i="4"/>
  <c r="Q21" i="4"/>
  <c r="Q20" i="4"/>
  <c r="Q19" i="4"/>
  <c r="Q18" i="4"/>
  <c r="Q17" i="4"/>
  <c r="Q16" i="4"/>
  <c r="Q15" i="4"/>
  <c r="Q14" i="4"/>
  <c r="Q13" i="4"/>
  <c r="Q41" i="4" l="1"/>
  <c r="T41" i="4"/>
  <c r="S41" i="4"/>
  <c r="R41" i="4"/>
  <c r="O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D25" i="4"/>
  <c r="AE25" i="4" s="1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1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<sst xmlns="http://schemas.openxmlformats.org/spreadsheetml/2006/main" count="71" uniqueCount="64">
  <si>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</si>
  <si>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</si>
  <si>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</si>
  <si>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</si>
  <si>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</si>
  <si>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</si>
  <si>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</si>
  <si>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</si>
  <si>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</si>
  <si>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</si>
  <si>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</si>
  <si>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</si>
  <si>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</si>
  <si>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</si>
  <si>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</si>
  <si>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</si>
  <si>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</si>
  <si>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</si>
  <si>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</si>
  <si>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</si>
  <si>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</si>
  <si>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</si>
  <si>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</si>
  <si>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</si>
  <si>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</si>
  <si>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</si>
  <si>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</si>
  <si>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</si>
  <si>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</si>
  <si>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</si>
  <si>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</si>
  <si>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</si>
  <si>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</si>
  <si>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</si>
  <si>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</si>
  <si>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</si>
  <si>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</si>
  <si>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</si>
  <si>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</si>
  <si>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</si>
  <si>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</si>
  <si>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</si>
  <si>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</si>
  <si>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</si>
  <si>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</si>
  <si>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</si>
  <si>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</si>
  <si>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</si>
  <si>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</si>
  <si>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Дереновський О.Б.</t>
  </si>
  <si>
    <t xml:space="preserve">Огородник Ю.В. </t>
  </si>
  <si>
    <t>Краснопільський п/м  Запорізького ЛВУМГ</t>
  </si>
  <si>
    <t>відсутні</t>
  </si>
  <si>
    <t xml:space="preserve">з газопроводу   Перещепине-Дніпропетровськ  за період з   01.11.2016   по   30.11.2016 </t>
  </si>
  <si>
    <t xml:space="preserve">Начальник    Запорізького    ЛВУМГ </t>
  </si>
  <si>
    <t>Завідувач  лабораторії</t>
  </si>
  <si>
    <t>Інженер провідний дільниці служби ГВ та М</t>
  </si>
  <si>
    <r>
      <t xml:space="preserve">Свідоцтво № </t>
    </r>
    <r>
      <rPr>
        <b/>
        <sz val="11"/>
        <rFont val="Times New Roman"/>
        <family val="1"/>
        <charset val="204"/>
      </rPr>
      <t>ПЧ 07-0/1548-2015  чинне до  10.06.2018р.</t>
    </r>
  </si>
  <si>
    <r>
      <rPr>
        <sz val="13"/>
        <color theme="1"/>
        <rFont val="Calibri"/>
        <family val="2"/>
        <charset val="204"/>
      </rPr>
      <t xml:space="preserve">&lt; </t>
    </r>
    <r>
      <rPr>
        <sz val="13"/>
        <color theme="1"/>
        <rFont val="Times New Roman"/>
        <family val="1"/>
        <charset val="204"/>
      </rPr>
      <t>0,1</t>
    </r>
  </si>
  <si>
    <t>маршрут № 606</t>
  </si>
  <si>
    <t xml:space="preserve">переданого Запорізьким ЛВУМГ  та прийнятого  ПАТ "Дніпрогаз", ПАТ " Дніпропетровськгаз",ТОВ "МЕТАН-АВТО", РВУ "Харківавтогаз", ТОВ "ДАГ"  </t>
  </si>
  <si>
    <t xml:space="preserve">ГРС-2 м. Новомосковськ,ГРС с. Голубівка , ГРС с. Казначеєвка  </t>
  </si>
  <si>
    <t xml:space="preserve"> по ГРС №9а м. Дніпропетровськ, ГРС с. Губініха, ГРС с. Спаське,ГРС с. Мар'янівка, ГРС с. Гвардійський,</t>
  </si>
  <si>
    <t>Свинаренко Р.В.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</si>
</sst>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0" fontId="0" fillId="0" borderId="41" xfId="0" applyBorder="1" applyProtection="1">
      <protection locked="0"/>
    </xf>
    <xf numFmtId="0" fontId="10" fillId="0" borderId="41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1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6" fillId="0" borderId="0" xfId="0" applyFont="1"/>
    <xf numFmtId="0" fontId="5" fillId="0" borderId="0" xfId="0" applyFont="1" applyProtection="1">
      <protection locked="0"/>
    </xf>
    <xf numFmtId="0" fontId="11" fillId="0" borderId="0" xfId="0" applyFont="1"/>
    <xf numFmtId="0" fontId="13" fillId="0" borderId="0" xfId="0" applyFont="1" applyAlignment="1" applyProtection="1">
      <alignment horizontal="center" vertical="center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" fontId="20" fillId="0" borderId="12" xfId="0" applyNumberFormat="1" applyFont="1" applyBorder="1" applyAlignment="1" applyProtection="1">
      <alignment horizontal="center" vertical="center" wrapText="1"/>
      <protection locked="0"/>
    </xf>
    <xf numFmtId="2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4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2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6" fontId="12" fillId="0" borderId="11" xfId="0" applyNumberFormat="1" applyFont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>
      <alignment horizontal="center" vertical="center" wrapText="1"/>
    </xf>
    <xf numFmtId="0" fontId="23" fillId="0" borderId="41" xfId="0" applyFont="1" applyBorder="1" applyProtection="1">
      <protection locked="0"/>
    </xf>
    <xf numFmtId="0" fontId="12" fillId="0" borderId="41" xfId="0" applyFont="1" applyBorder="1" applyAlignment="1" applyProtection="1">
      <alignment vertical="center"/>
      <protection locked="0"/>
    </xf>
    <xf numFmtId="2" fontId="12" fillId="0" borderId="25" xfId="0" applyNumberFormat="1" applyFont="1" applyBorder="1" applyAlignment="1" applyProtection="1">
      <alignment horizontal="center" vertical="center" wrapText="1"/>
      <protection locked="0"/>
    </xf>
    <xf numFmtId="2" fontId="12" fillId="0" borderId="38" xfId="0" applyNumberFormat="1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40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 vertical="center"/>
      <protection locked="0"/>
    </xf>
    <xf numFmtId="166" fontId="17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vertical="center"/>
      <protection locked="0"/>
    </xf>
    <xf numFmtId="166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164" fontId="19" fillId="0" borderId="40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164" fontId="19" fillId="0" borderId="40" xfId="0" applyNumberFormat="1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12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Zeros="0" tabSelected="1" view="pageBreakPreview" topLeftCell="C1" zoomScale="80" zoomScaleNormal="70" zoomScaleSheetLayoutView="80" workbookViewId="0">
      <selection activeCell="N49" sqref="N49"/>
    </sheetView>
  </sheetViews>
  <sheetFormatPr defaultRowHeight="15" x14ac:dyDescent="0.25"/>
  <cols>
    <col min="1" max="1" width="4.85546875" style="1" customWidth="1"/>
    <col min="2" max="2" width="9.7109375" style="1" customWidth="1"/>
    <col min="3" max="4" width="8.7109375" style="1" customWidth="1"/>
    <col min="5" max="5" width="8.28515625" style="1" customWidth="1"/>
    <col min="6" max="7" width="8.42578125" style="1" customWidth="1"/>
    <col min="8" max="8" width="9" style="1" customWidth="1"/>
    <col min="9" max="9" width="8" style="1" customWidth="1"/>
    <col min="10" max="10" width="7.85546875" style="1" customWidth="1"/>
    <col min="11" max="11" width="9" style="1" customWidth="1"/>
    <col min="12" max="12" width="8.140625" style="1" customWidth="1"/>
    <col min="13" max="13" width="8.7109375" style="1" customWidth="1"/>
    <col min="14" max="14" width="8.5703125" style="1" customWidth="1"/>
    <col min="15" max="15" width="6.140625" style="1" customWidth="1"/>
    <col min="16" max="16" width="7" style="1" customWidth="1"/>
    <col min="17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6" style="1" customWidth="1"/>
    <col min="25" max="25" width="6.7109375" style="1" customWidth="1"/>
    <col min="26" max="26" width="7" style="1" customWidth="1"/>
    <col min="27" max="27" width="7.28515625" style="1" customWidth="1"/>
    <col min="28" max="28" width="11.7109375" style="1" customWidth="1"/>
    <col min="29" max="29" width="1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" customHeight="1" x14ac:dyDescent="0.3">
      <c r="A1" s="24" t="s">
        <v>20</v>
      </c>
      <c r="B1" s="25"/>
      <c r="C1" s="25"/>
      <c r="D1" s="25"/>
      <c r="E1" s="26"/>
      <c r="F1" s="26"/>
      <c r="G1" s="26"/>
      <c r="M1" s="10" t="s">
        <v>4</v>
      </c>
      <c r="AB1" s="95" t="s">
        <v>59</v>
      </c>
      <c r="AC1" s="95"/>
    </row>
    <row r="2" spans="1:34" ht="17.25" customHeight="1" x14ac:dyDescent="0.25">
      <c r="A2" s="24" t="s">
        <v>48</v>
      </c>
      <c r="B2" s="25"/>
      <c r="C2" s="23"/>
      <c r="D2" s="25"/>
      <c r="E2" s="26"/>
      <c r="F2" s="25"/>
      <c r="G2" s="25"/>
      <c r="H2" s="22" t="s">
        <v>60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4" ht="13.5" customHeight="1" x14ac:dyDescent="0.25">
      <c r="A3" s="27" t="s">
        <v>51</v>
      </c>
      <c r="B3" s="10"/>
      <c r="C3" s="3"/>
      <c r="D3" s="10"/>
      <c r="E3" s="10"/>
      <c r="F3" s="28"/>
      <c r="G3" s="28"/>
      <c r="H3" s="2"/>
      <c r="I3" s="2"/>
      <c r="J3" s="101" t="s">
        <v>62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1"/>
    </row>
    <row r="4" spans="1:34" ht="16.5" x14ac:dyDescent="0.25">
      <c r="A4" s="29" t="s">
        <v>21</v>
      </c>
      <c r="B4" s="10"/>
      <c r="C4" s="10"/>
      <c r="D4" s="10"/>
      <c r="E4" s="10"/>
      <c r="F4" s="10"/>
      <c r="G4" s="28"/>
      <c r="H4" s="2"/>
      <c r="I4" s="2"/>
      <c r="J4" s="96" t="s">
        <v>61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11"/>
      <c r="AC4" s="11"/>
    </row>
    <row r="5" spans="1:34" ht="16.5" x14ac:dyDescent="0.25">
      <c r="A5" s="29" t="s">
        <v>57</v>
      </c>
      <c r="B5" s="10"/>
      <c r="C5" s="10"/>
      <c r="D5" s="10"/>
      <c r="E5" s="10"/>
      <c r="F5" s="28"/>
      <c r="G5" s="28"/>
      <c r="H5" s="2"/>
      <c r="J5" s="96" t="s">
        <v>53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22"/>
      <c r="AA5" s="22"/>
      <c r="AB5" s="3"/>
    </row>
    <row r="6" spans="1:34" ht="5.25" customHeight="1" thickBot="1" x14ac:dyDescent="0.3"/>
    <row r="7" spans="1:34" ht="26.25" customHeight="1" thickBot="1" x14ac:dyDescent="0.3">
      <c r="A7" s="133" t="s">
        <v>0</v>
      </c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1" t="s">
        <v>30</v>
      </c>
      <c r="O7" s="147"/>
      <c r="P7" s="147"/>
      <c r="Q7" s="147"/>
      <c r="R7" s="147"/>
      <c r="S7" s="147"/>
      <c r="T7" s="147"/>
      <c r="U7" s="147"/>
      <c r="V7" s="147"/>
      <c r="W7" s="148"/>
      <c r="X7" s="149" t="s">
        <v>25</v>
      </c>
      <c r="Y7" s="151" t="s">
        <v>2</v>
      </c>
      <c r="Z7" s="115" t="s">
        <v>17</v>
      </c>
      <c r="AA7" s="115" t="s">
        <v>18</v>
      </c>
      <c r="AB7" s="113" t="s">
        <v>19</v>
      </c>
      <c r="AC7" s="133" t="s">
        <v>16</v>
      </c>
    </row>
    <row r="8" spans="1:34" ht="16.5" customHeight="1" thickBot="1" x14ac:dyDescent="0.3">
      <c r="A8" s="134"/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38" t="s">
        <v>26</v>
      </c>
      <c r="O8" s="15" t="s">
        <v>28</v>
      </c>
      <c r="P8" s="15"/>
      <c r="Q8" s="15"/>
      <c r="R8" s="15"/>
      <c r="S8" s="15"/>
      <c r="T8" s="15"/>
      <c r="U8" s="15"/>
      <c r="V8" s="15" t="s">
        <v>29</v>
      </c>
      <c r="W8" s="16"/>
      <c r="X8" s="150"/>
      <c r="Y8" s="152"/>
      <c r="Z8" s="116"/>
      <c r="AA8" s="116"/>
      <c r="AB8" s="114"/>
      <c r="AC8" s="137"/>
    </row>
    <row r="9" spans="1:34" ht="15" customHeight="1" x14ac:dyDescent="0.25">
      <c r="A9" s="134"/>
      <c r="B9" s="135" t="s">
        <v>33</v>
      </c>
      <c r="C9" s="97" t="s">
        <v>34</v>
      </c>
      <c r="D9" s="97" t="s">
        <v>35</v>
      </c>
      <c r="E9" s="97" t="s">
        <v>40</v>
      </c>
      <c r="F9" s="97" t="s">
        <v>41</v>
      </c>
      <c r="G9" s="97" t="s">
        <v>38</v>
      </c>
      <c r="H9" s="97" t="s">
        <v>42</v>
      </c>
      <c r="I9" s="97" t="s">
        <v>39</v>
      </c>
      <c r="J9" s="97" t="s">
        <v>37</v>
      </c>
      <c r="K9" s="97" t="s">
        <v>36</v>
      </c>
      <c r="L9" s="97" t="s">
        <v>43</v>
      </c>
      <c r="M9" s="107" t="s">
        <v>44</v>
      </c>
      <c r="N9" s="139"/>
      <c r="O9" s="109" t="s">
        <v>31</v>
      </c>
      <c r="P9" s="111" t="s">
        <v>10</v>
      </c>
      <c r="Q9" s="113" t="s">
        <v>11</v>
      </c>
      <c r="R9" s="135" t="s">
        <v>32</v>
      </c>
      <c r="S9" s="97" t="s">
        <v>12</v>
      </c>
      <c r="T9" s="107" t="s">
        <v>13</v>
      </c>
      <c r="U9" s="117" t="s">
        <v>27</v>
      </c>
      <c r="V9" s="97" t="s">
        <v>14</v>
      </c>
      <c r="W9" s="107" t="s">
        <v>15</v>
      </c>
      <c r="X9" s="150"/>
      <c r="Y9" s="152"/>
      <c r="Z9" s="116"/>
      <c r="AA9" s="116"/>
      <c r="AB9" s="114"/>
      <c r="AC9" s="137"/>
    </row>
    <row r="10" spans="1:34" ht="92.25" customHeight="1" x14ac:dyDescent="0.25">
      <c r="A10" s="134"/>
      <c r="B10" s="136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08"/>
      <c r="N10" s="140"/>
      <c r="O10" s="110"/>
      <c r="P10" s="112"/>
      <c r="Q10" s="114"/>
      <c r="R10" s="136"/>
      <c r="S10" s="98"/>
      <c r="T10" s="108"/>
      <c r="U10" s="118"/>
      <c r="V10" s="98"/>
      <c r="W10" s="108"/>
      <c r="X10" s="150"/>
      <c r="Y10" s="152"/>
      <c r="Z10" s="116"/>
      <c r="AA10" s="116"/>
      <c r="AB10" s="114"/>
      <c r="AC10" s="137"/>
    </row>
    <row r="11" spans="1:34" ht="17.25" x14ac:dyDescent="0.25">
      <c r="A11" s="17">
        <v>1</v>
      </c>
      <c r="B11" s="61">
        <v>88.0321</v>
      </c>
      <c r="C11" s="62">
        <v>5.5030000000000001</v>
      </c>
      <c r="D11" s="62">
        <v>2.6017000000000001</v>
      </c>
      <c r="E11" s="62">
        <v>0.33910000000000001</v>
      </c>
      <c r="F11" s="62">
        <v>0.63549999999999995</v>
      </c>
      <c r="G11" s="62">
        <v>1.4E-3</v>
      </c>
      <c r="H11" s="62">
        <v>0.21099999999999999</v>
      </c>
      <c r="I11" s="62">
        <v>0.19919999999999999</v>
      </c>
      <c r="J11" s="62">
        <v>0.4798</v>
      </c>
      <c r="K11" s="62">
        <v>6.4999999999999997E-3</v>
      </c>
      <c r="L11" s="62">
        <v>1.5278</v>
      </c>
      <c r="M11" s="63">
        <v>0.46300000000000002</v>
      </c>
      <c r="N11" s="64">
        <v>0.78510000000000002</v>
      </c>
      <c r="O11" s="30"/>
      <c r="P11" s="65">
        <v>37.36</v>
      </c>
      <c r="Q11" s="31">
        <f t="shared" ref="Q11:Q40" si="0">P11/3.6</f>
        <v>10.377777777777778</v>
      </c>
      <c r="R11" s="66"/>
      <c r="S11" s="65">
        <v>41.28</v>
      </c>
      <c r="T11" s="32">
        <f t="shared" ref="T11:T40" si="1">S11/3.6</f>
        <v>11.466666666666667</v>
      </c>
      <c r="U11" s="33"/>
      <c r="V11" s="65">
        <v>51.13</v>
      </c>
      <c r="W11" s="32">
        <f t="shared" ref="W11:W40" si="2">V11/3.6</f>
        <v>14.202777777777778</v>
      </c>
      <c r="X11" s="67"/>
      <c r="Y11" s="67"/>
      <c r="Z11" s="34"/>
      <c r="AA11" s="34"/>
      <c r="AB11" s="35"/>
      <c r="AC11" s="59">
        <v>712.08614999999998</v>
      </c>
      <c r="AD11" s="12">
        <f t="shared" ref="AD11:AD40" si="3">SUM(B11:M11)+$K$41+$N$41</f>
        <v>100.00009999999999</v>
      </c>
      <c r="AE11" s="13" t="str">
        <f>IF(AD11=100,"ОК"," ")</f>
        <v xml:space="preserve"> </v>
      </c>
      <c r="AF11" s="8"/>
      <c r="AG11" s="8"/>
      <c r="AH11" s="8"/>
    </row>
    <row r="12" spans="1:34" ht="17.25" x14ac:dyDescent="0.25">
      <c r="A12" s="17">
        <v>2</v>
      </c>
      <c r="B12" s="6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72"/>
      <c r="O12" s="36"/>
      <c r="P12" s="73">
        <v>37.36</v>
      </c>
      <c r="Q12" s="37">
        <f t="shared" si="0"/>
        <v>10.377777777777778</v>
      </c>
      <c r="R12" s="74"/>
      <c r="S12" s="73">
        <v>41.28</v>
      </c>
      <c r="T12" s="38">
        <f t="shared" si="1"/>
        <v>11.466666666666667</v>
      </c>
      <c r="U12" s="39"/>
      <c r="V12" s="73">
        <v>51.13</v>
      </c>
      <c r="W12" s="38">
        <f t="shared" si="2"/>
        <v>14.202777777777778</v>
      </c>
      <c r="X12" s="75"/>
      <c r="Y12" s="75"/>
      <c r="Z12" s="34"/>
      <c r="AA12" s="34"/>
      <c r="AB12" s="35"/>
      <c r="AC12" s="59">
        <v>711.23499000000004</v>
      </c>
      <c r="AD12" s="12">
        <f t="shared" si="3"/>
        <v>0</v>
      </c>
      <c r="AE12" s="13" t="str">
        <f>IF(AD12=100,"ОК"," ")</f>
        <v xml:space="preserve"> </v>
      </c>
      <c r="AF12" s="8"/>
      <c r="AG12" s="8"/>
      <c r="AH12" s="8"/>
    </row>
    <row r="13" spans="1:34" ht="16.5" x14ac:dyDescent="0.25">
      <c r="A13" s="17">
        <v>3</v>
      </c>
      <c r="B13" s="76">
        <v>88.702799999999996</v>
      </c>
      <c r="C13" s="70">
        <v>5.4321999999999999</v>
      </c>
      <c r="D13" s="70">
        <v>2.4817</v>
      </c>
      <c r="E13" s="70">
        <v>0.31830000000000003</v>
      </c>
      <c r="F13" s="70">
        <v>0.58409999999999995</v>
      </c>
      <c r="G13" s="70">
        <v>1.9E-3</v>
      </c>
      <c r="H13" s="70">
        <v>0.16209999999999999</v>
      </c>
      <c r="I13" s="70">
        <v>0.14940000000000001</v>
      </c>
      <c r="J13" s="70">
        <v>0.21909999999999999</v>
      </c>
      <c r="K13" s="70">
        <v>6.3E-3</v>
      </c>
      <c r="L13" s="70">
        <v>1.4738</v>
      </c>
      <c r="M13" s="71">
        <v>0.46829999999999999</v>
      </c>
      <c r="N13" s="72">
        <v>0.77180000000000004</v>
      </c>
      <c r="O13" s="36"/>
      <c r="P13" s="77">
        <v>36.799999999999997</v>
      </c>
      <c r="Q13" s="31">
        <f t="shared" si="0"/>
        <v>10.222222222222221</v>
      </c>
      <c r="R13" s="36"/>
      <c r="S13" s="77">
        <v>40.68</v>
      </c>
      <c r="T13" s="32">
        <f t="shared" si="1"/>
        <v>11.299999999999999</v>
      </c>
      <c r="U13" s="40"/>
      <c r="V13" s="77">
        <v>50.82</v>
      </c>
      <c r="W13" s="32">
        <f t="shared" si="2"/>
        <v>14.116666666666667</v>
      </c>
      <c r="X13" s="75">
        <v>20.2</v>
      </c>
      <c r="Y13" s="75">
        <v>12</v>
      </c>
      <c r="Z13" s="34"/>
      <c r="AA13" s="34"/>
      <c r="AB13" s="35"/>
      <c r="AC13" s="59">
        <v>718.48406999999997</v>
      </c>
      <c r="AD13" s="12">
        <f t="shared" si="3"/>
        <v>99.999999999999986</v>
      </c>
      <c r="AE13" s="13" t="str">
        <f>IF(AD13=100,"ОК"," ")</f>
        <v>ОК</v>
      </c>
      <c r="AF13" s="8"/>
      <c r="AG13" s="8"/>
      <c r="AH13" s="8"/>
    </row>
    <row r="14" spans="1:34" ht="16.5" x14ac:dyDescent="0.25">
      <c r="A14" s="17">
        <v>4</v>
      </c>
      <c r="B14" s="7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72"/>
      <c r="O14" s="41"/>
      <c r="P14" s="78">
        <v>36.799999999999997</v>
      </c>
      <c r="Q14" s="42">
        <f t="shared" si="0"/>
        <v>10.222222222222221</v>
      </c>
      <c r="R14" s="43"/>
      <c r="S14" s="78">
        <v>40.68</v>
      </c>
      <c r="T14" s="44">
        <f t="shared" si="1"/>
        <v>11.299999999999999</v>
      </c>
      <c r="U14" s="45"/>
      <c r="V14" s="78">
        <v>50.82</v>
      </c>
      <c r="W14" s="44">
        <f t="shared" si="2"/>
        <v>14.116666666666667</v>
      </c>
      <c r="X14" s="75"/>
      <c r="Y14" s="75"/>
      <c r="Z14" s="34"/>
      <c r="AA14" s="34"/>
      <c r="AB14" s="35"/>
      <c r="AC14" s="59">
        <v>731.01990999999998</v>
      </c>
      <c r="AD14" s="12">
        <f t="shared" si="3"/>
        <v>0</v>
      </c>
      <c r="AE14" s="13" t="str">
        <f t="shared" ref="AE14:AE40" si="4">IF(AD14=100,"ОК"," ")</f>
        <v xml:space="preserve"> </v>
      </c>
      <c r="AF14" s="8"/>
      <c r="AG14" s="8"/>
      <c r="AH14" s="8"/>
    </row>
    <row r="15" spans="1:34" ht="16.5" x14ac:dyDescent="0.25">
      <c r="A15" s="17">
        <v>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9"/>
      <c r="N15" s="80"/>
      <c r="O15" s="41"/>
      <c r="P15" s="78">
        <v>36.799999999999997</v>
      </c>
      <c r="Q15" s="42">
        <f t="shared" si="0"/>
        <v>10.222222222222221</v>
      </c>
      <c r="R15" s="43"/>
      <c r="S15" s="78">
        <v>40.68</v>
      </c>
      <c r="T15" s="44">
        <f t="shared" si="1"/>
        <v>11.299999999999999</v>
      </c>
      <c r="U15" s="45"/>
      <c r="V15" s="78">
        <v>50.82</v>
      </c>
      <c r="W15" s="44">
        <f t="shared" si="2"/>
        <v>14.116666666666667</v>
      </c>
      <c r="X15" s="81"/>
      <c r="Y15" s="81"/>
      <c r="Z15" s="34"/>
      <c r="AA15" s="34"/>
      <c r="AB15" s="35"/>
      <c r="AC15" s="59">
        <v>727.60743000000002</v>
      </c>
      <c r="AD15" s="12">
        <f t="shared" si="3"/>
        <v>0</v>
      </c>
      <c r="AE15" s="13" t="str">
        <f t="shared" si="4"/>
        <v xml:space="preserve"> </v>
      </c>
      <c r="AF15" s="8"/>
      <c r="AG15" s="8"/>
      <c r="AH15" s="8"/>
    </row>
    <row r="16" spans="1:34" ht="16.5" x14ac:dyDescent="0.25">
      <c r="A16" s="17">
        <v>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9"/>
      <c r="N16" s="80"/>
      <c r="O16" s="41"/>
      <c r="P16" s="78">
        <v>36.799999999999997</v>
      </c>
      <c r="Q16" s="42">
        <f t="shared" si="0"/>
        <v>10.222222222222221</v>
      </c>
      <c r="R16" s="43"/>
      <c r="S16" s="78">
        <v>40.68</v>
      </c>
      <c r="T16" s="44">
        <f t="shared" si="1"/>
        <v>11.299999999999999</v>
      </c>
      <c r="U16" s="45"/>
      <c r="V16" s="78">
        <v>50.82</v>
      </c>
      <c r="W16" s="44">
        <f t="shared" si="2"/>
        <v>14.116666666666667</v>
      </c>
      <c r="X16" s="81"/>
      <c r="Y16" s="81"/>
      <c r="Z16" s="34"/>
      <c r="AA16" s="34"/>
      <c r="AB16" s="35"/>
      <c r="AC16" s="59">
        <v>703.00468999999998</v>
      </c>
      <c r="AD16" s="12">
        <f t="shared" si="3"/>
        <v>0</v>
      </c>
      <c r="AE16" s="13" t="str">
        <f t="shared" si="4"/>
        <v xml:space="preserve"> </v>
      </c>
      <c r="AF16" s="8"/>
      <c r="AG16" s="8"/>
      <c r="AH16" s="8"/>
    </row>
    <row r="17" spans="1:34" ht="16.5" x14ac:dyDescent="0.25">
      <c r="A17" s="17">
        <v>7</v>
      </c>
      <c r="B17" s="56">
        <v>88.7376</v>
      </c>
      <c r="C17" s="56">
        <v>5.5198</v>
      </c>
      <c r="D17" s="56">
        <v>2.4641999999999999</v>
      </c>
      <c r="E17" s="56">
        <v>0.32069999999999999</v>
      </c>
      <c r="F17" s="56">
        <v>0.58120000000000005</v>
      </c>
      <c r="G17" s="56">
        <v>1.5E-3</v>
      </c>
      <c r="H17" s="56">
        <v>0.1585</v>
      </c>
      <c r="I17" s="56">
        <v>0.14549999999999999</v>
      </c>
      <c r="J17" s="56">
        <v>0.21840000000000001</v>
      </c>
      <c r="K17" s="56">
        <v>6.1000000000000004E-3</v>
      </c>
      <c r="L17" s="56">
        <v>1.3864000000000001</v>
      </c>
      <c r="M17" s="79">
        <v>0.46010000000000001</v>
      </c>
      <c r="N17" s="80">
        <v>0.77139999999999997</v>
      </c>
      <c r="O17" s="36"/>
      <c r="P17" s="82">
        <v>36.83</v>
      </c>
      <c r="Q17" s="31">
        <f t="shared" si="0"/>
        <v>10.230555555555554</v>
      </c>
      <c r="R17" s="36"/>
      <c r="S17" s="82">
        <v>40.72</v>
      </c>
      <c r="T17" s="32">
        <f t="shared" si="1"/>
        <v>11.31111111111111</v>
      </c>
      <c r="U17" s="40"/>
      <c r="V17" s="82">
        <v>50.88</v>
      </c>
      <c r="W17" s="32">
        <f t="shared" si="2"/>
        <v>14.133333333333333</v>
      </c>
      <c r="X17" s="81"/>
      <c r="Y17" s="81"/>
      <c r="Z17" s="34"/>
      <c r="AA17" s="34"/>
      <c r="AB17" s="70"/>
      <c r="AC17" s="59">
        <v>726.94662000000005</v>
      </c>
      <c r="AD17" s="12">
        <f t="shared" si="3"/>
        <v>100</v>
      </c>
      <c r="AE17" s="13" t="str">
        <f t="shared" si="4"/>
        <v>ОК</v>
      </c>
      <c r="AF17" s="8"/>
      <c r="AG17" s="8"/>
      <c r="AH17" s="8"/>
    </row>
    <row r="18" spans="1:34" ht="16.5" x14ac:dyDescent="0.25">
      <c r="A18" s="17">
        <v>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79"/>
      <c r="N18" s="80"/>
      <c r="O18" s="36"/>
      <c r="P18" s="83">
        <v>36.83</v>
      </c>
      <c r="Q18" s="37">
        <f t="shared" si="0"/>
        <v>10.230555555555554</v>
      </c>
      <c r="R18" s="46"/>
      <c r="S18" s="83">
        <v>40.72</v>
      </c>
      <c r="T18" s="38">
        <f t="shared" si="1"/>
        <v>11.31111111111111</v>
      </c>
      <c r="U18" s="39"/>
      <c r="V18" s="83">
        <v>50.88</v>
      </c>
      <c r="W18" s="38">
        <f t="shared" si="2"/>
        <v>14.133333333333333</v>
      </c>
      <c r="X18" s="81"/>
      <c r="Y18" s="81"/>
      <c r="Z18" s="34"/>
      <c r="AA18" s="34"/>
      <c r="AB18" s="35"/>
      <c r="AC18" s="59">
        <v>740.61586</v>
      </c>
      <c r="AD18" s="12">
        <f t="shared" si="3"/>
        <v>0</v>
      </c>
      <c r="AE18" s="13" t="str">
        <f t="shared" si="4"/>
        <v xml:space="preserve"> </v>
      </c>
      <c r="AF18" s="8"/>
      <c r="AG18" s="8"/>
      <c r="AH18" s="8"/>
    </row>
    <row r="19" spans="1:34" ht="16.5" x14ac:dyDescent="0.25">
      <c r="A19" s="17">
        <v>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79"/>
      <c r="N19" s="80"/>
      <c r="O19" s="36"/>
      <c r="P19" s="83">
        <v>36.83</v>
      </c>
      <c r="Q19" s="37">
        <f t="shared" si="0"/>
        <v>10.230555555555554</v>
      </c>
      <c r="R19" s="46"/>
      <c r="S19" s="83">
        <v>40.72</v>
      </c>
      <c r="T19" s="38">
        <f t="shared" si="1"/>
        <v>11.31111111111111</v>
      </c>
      <c r="U19" s="39"/>
      <c r="V19" s="83">
        <v>50.88</v>
      </c>
      <c r="W19" s="38">
        <f t="shared" si="2"/>
        <v>14.133333333333333</v>
      </c>
      <c r="X19" s="81"/>
      <c r="Y19" s="81"/>
      <c r="Z19" s="34"/>
      <c r="AA19" s="34"/>
      <c r="AB19" s="35"/>
      <c r="AC19" s="59">
        <v>707.03378999999995</v>
      </c>
      <c r="AD19" s="12">
        <f t="shared" si="3"/>
        <v>0</v>
      </c>
      <c r="AE19" s="13" t="str">
        <f t="shared" si="4"/>
        <v xml:space="preserve"> </v>
      </c>
      <c r="AF19" s="8"/>
      <c r="AG19" s="8"/>
      <c r="AH19" s="8"/>
    </row>
    <row r="20" spans="1:34" ht="16.5" x14ac:dyDescent="0.25">
      <c r="A20" s="17">
        <v>10</v>
      </c>
      <c r="B20" s="56">
        <v>88.69</v>
      </c>
      <c r="C20" s="56">
        <v>5.4080000000000004</v>
      </c>
      <c r="D20" s="56">
        <v>2.4903</v>
      </c>
      <c r="E20" s="56">
        <v>0.32219999999999999</v>
      </c>
      <c r="F20" s="56">
        <v>0.59450000000000003</v>
      </c>
      <c r="G20" s="56">
        <v>1.1000000000000001E-3</v>
      </c>
      <c r="H20" s="56">
        <v>0.17230000000000001</v>
      </c>
      <c r="I20" s="56">
        <v>0.16020000000000001</v>
      </c>
      <c r="J20" s="56">
        <v>0.248</v>
      </c>
      <c r="K20" s="56">
        <v>5.4999999999999997E-3</v>
      </c>
      <c r="L20" s="56">
        <v>1.4356</v>
      </c>
      <c r="M20" s="79">
        <v>0.4723</v>
      </c>
      <c r="N20" s="80">
        <v>0.7732</v>
      </c>
      <c r="O20" s="36"/>
      <c r="P20" s="82">
        <v>36.880000000000003</v>
      </c>
      <c r="Q20" s="31">
        <f t="shared" si="0"/>
        <v>10.244444444444445</v>
      </c>
      <c r="R20" s="36"/>
      <c r="S20" s="82">
        <v>40.76</v>
      </c>
      <c r="T20" s="32">
        <f t="shared" si="1"/>
        <v>11.322222222222221</v>
      </c>
      <c r="U20" s="40"/>
      <c r="V20" s="82">
        <v>50.88</v>
      </c>
      <c r="W20" s="32">
        <f t="shared" si="2"/>
        <v>14.133333333333333</v>
      </c>
      <c r="X20" s="81">
        <v>20.8</v>
      </c>
      <c r="Y20" s="81">
        <v>12.2</v>
      </c>
      <c r="Z20" s="34"/>
      <c r="AA20" s="34"/>
      <c r="AB20" s="35" t="s">
        <v>52</v>
      </c>
      <c r="AC20" s="59">
        <v>734.15295000000003</v>
      </c>
      <c r="AD20" s="12">
        <f t="shared" si="3"/>
        <v>100</v>
      </c>
      <c r="AE20" s="13" t="str">
        <f t="shared" si="4"/>
        <v>ОК</v>
      </c>
      <c r="AF20" s="8"/>
      <c r="AG20" s="8"/>
      <c r="AH20" s="8"/>
    </row>
    <row r="21" spans="1:34" ht="16.5" x14ac:dyDescent="0.25">
      <c r="A21" s="17">
        <v>11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79"/>
      <c r="N21" s="80"/>
      <c r="O21" s="36"/>
      <c r="P21" s="78">
        <v>36.880000000000003</v>
      </c>
      <c r="Q21" s="42">
        <f t="shared" si="0"/>
        <v>10.244444444444445</v>
      </c>
      <c r="R21" s="43"/>
      <c r="S21" s="78">
        <v>40.76</v>
      </c>
      <c r="T21" s="44">
        <f t="shared" si="1"/>
        <v>11.322222222222221</v>
      </c>
      <c r="U21" s="45"/>
      <c r="V21" s="78">
        <v>50.88</v>
      </c>
      <c r="W21" s="44">
        <f t="shared" si="2"/>
        <v>14.133333333333333</v>
      </c>
      <c r="X21" s="84"/>
      <c r="Y21" s="84"/>
      <c r="Z21" s="34"/>
      <c r="AA21" s="34"/>
      <c r="AB21" s="35"/>
      <c r="AC21" s="59">
        <v>717.08542999999997</v>
      </c>
      <c r="AD21" s="12">
        <f t="shared" si="3"/>
        <v>0</v>
      </c>
      <c r="AE21" s="13" t="str">
        <f t="shared" si="4"/>
        <v xml:space="preserve"> </v>
      </c>
      <c r="AF21" s="8"/>
      <c r="AG21" s="8"/>
      <c r="AH21" s="8"/>
    </row>
    <row r="22" spans="1:34" ht="16.5" x14ac:dyDescent="0.25">
      <c r="A22" s="17">
        <v>12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79"/>
      <c r="N22" s="80"/>
      <c r="O22" s="36"/>
      <c r="P22" s="78">
        <v>36.880000000000003</v>
      </c>
      <c r="Q22" s="42">
        <f t="shared" si="0"/>
        <v>10.244444444444445</v>
      </c>
      <c r="R22" s="43"/>
      <c r="S22" s="78">
        <v>40.76</v>
      </c>
      <c r="T22" s="44">
        <f t="shared" si="1"/>
        <v>11.322222222222221</v>
      </c>
      <c r="U22" s="45"/>
      <c r="V22" s="78">
        <v>50.88</v>
      </c>
      <c r="W22" s="44">
        <f t="shared" si="2"/>
        <v>14.133333333333333</v>
      </c>
      <c r="X22" s="81"/>
      <c r="Y22" s="81"/>
      <c r="Z22" s="34"/>
      <c r="AA22" s="34"/>
      <c r="AB22" s="35"/>
      <c r="AC22" s="59">
        <v>742.58393000000001</v>
      </c>
      <c r="AD22" s="12">
        <f t="shared" si="3"/>
        <v>0</v>
      </c>
      <c r="AE22" s="13" t="str">
        <f t="shared" si="4"/>
        <v xml:space="preserve"> </v>
      </c>
      <c r="AF22" s="8"/>
      <c r="AG22" s="8"/>
      <c r="AH22" s="8"/>
    </row>
    <row r="23" spans="1:34" ht="16.5" x14ac:dyDescent="0.25">
      <c r="A23" s="17">
        <v>13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79"/>
      <c r="N23" s="80"/>
      <c r="O23" s="36"/>
      <c r="P23" s="78">
        <v>36.880000000000003</v>
      </c>
      <c r="Q23" s="42">
        <f t="shared" si="0"/>
        <v>10.244444444444445</v>
      </c>
      <c r="R23" s="43"/>
      <c r="S23" s="78">
        <v>40.76</v>
      </c>
      <c r="T23" s="44">
        <f t="shared" si="1"/>
        <v>11.322222222222221</v>
      </c>
      <c r="U23" s="45"/>
      <c r="V23" s="78">
        <v>50.88</v>
      </c>
      <c r="W23" s="44">
        <f t="shared" si="2"/>
        <v>14.133333333333333</v>
      </c>
      <c r="X23" s="81"/>
      <c r="Y23" s="81"/>
      <c r="Z23" s="34"/>
      <c r="AA23" s="34"/>
      <c r="AB23" s="35"/>
      <c r="AC23" s="59">
        <v>722.08777999999995</v>
      </c>
      <c r="AD23" s="12">
        <f t="shared" si="3"/>
        <v>0</v>
      </c>
      <c r="AE23" s="13" t="str">
        <f t="shared" si="4"/>
        <v xml:space="preserve"> </v>
      </c>
      <c r="AF23" s="8"/>
      <c r="AG23" s="8"/>
      <c r="AH23" s="8"/>
    </row>
    <row r="24" spans="1:34" ht="17.25" x14ac:dyDescent="0.25">
      <c r="A24" s="17">
        <v>14</v>
      </c>
      <c r="B24" s="84">
        <v>88.566599999999994</v>
      </c>
      <c r="C24" s="84">
        <v>5.4584000000000001</v>
      </c>
      <c r="D24" s="84">
        <v>2.5192999999999999</v>
      </c>
      <c r="E24" s="84">
        <v>0.32340000000000002</v>
      </c>
      <c r="F24" s="84">
        <v>0.59419999999999995</v>
      </c>
      <c r="G24" s="84">
        <v>1.6000000000000001E-3</v>
      </c>
      <c r="H24" s="84">
        <v>0.16789999999999999</v>
      </c>
      <c r="I24" s="84">
        <v>0.1552</v>
      </c>
      <c r="J24" s="84">
        <v>0.24909999999999999</v>
      </c>
      <c r="K24" s="84">
        <v>6.8999999999999999E-3</v>
      </c>
      <c r="L24" s="84">
        <v>1.4974000000000001</v>
      </c>
      <c r="M24" s="85">
        <v>0.46</v>
      </c>
      <c r="N24" s="86">
        <v>0.77380000000000004</v>
      </c>
      <c r="O24" s="36"/>
      <c r="P24" s="87">
        <v>36.880000000000003</v>
      </c>
      <c r="Q24" s="31">
        <f t="shared" si="0"/>
        <v>10.244444444444445</v>
      </c>
      <c r="R24" s="36"/>
      <c r="S24" s="87">
        <v>40.770000000000003</v>
      </c>
      <c r="T24" s="32">
        <f t="shared" si="1"/>
        <v>11.325000000000001</v>
      </c>
      <c r="U24" s="40"/>
      <c r="V24" s="87">
        <v>50.86</v>
      </c>
      <c r="W24" s="32">
        <f t="shared" si="2"/>
        <v>14.127777777777776</v>
      </c>
      <c r="X24" s="84"/>
      <c r="Y24" s="84"/>
      <c r="Z24" s="34" t="s">
        <v>58</v>
      </c>
      <c r="AA24" s="34">
        <v>0.7</v>
      </c>
      <c r="AB24" s="35"/>
      <c r="AC24" s="59">
        <v>737.36509000000001</v>
      </c>
      <c r="AD24" s="12">
        <f t="shared" si="3"/>
        <v>99.999999999999986</v>
      </c>
      <c r="AE24" s="13" t="str">
        <f t="shared" si="4"/>
        <v>ОК</v>
      </c>
      <c r="AF24" s="8"/>
      <c r="AG24" s="8"/>
      <c r="AH24" s="8"/>
    </row>
    <row r="25" spans="1:34" ht="16.5" x14ac:dyDescent="0.25">
      <c r="A25" s="17">
        <v>15</v>
      </c>
      <c r="B25" s="76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72"/>
      <c r="O25" s="36"/>
      <c r="P25" s="88">
        <v>36.880000000000003</v>
      </c>
      <c r="Q25" s="37">
        <f t="shared" si="0"/>
        <v>10.244444444444445</v>
      </c>
      <c r="R25" s="46"/>
      <c r="S25" s="88">
        <v>40.770000000000003</v>
      </c>
      <c r="T25" s="38">
        <f t="shared" si="1"/>
        <v>11.325000000000001</v>
      </c>
      <c r="U25" s="39"/>
      <c r="V25" s="88">
        <v>50.86</v>
      </c>
      <c r="W25" s="32"/>
      <c r="X25" s="75"/>
      <c r="Y25" s="75"/>
      <c r="Z25" s="34"/>
      <c r="AA25" s="34"/>
      <c r="AB25" s="35"/>
      <c r="AC25" s="59">
        <v>704.23924999999997</v>
      </c>
      <c r="AD25" s="12">
        <f t="shared" si="3"/>
        <v>0</v>
      </c>
      <c r="AE25" s="13" t="str">
        <f t="shared" si="4"/>
        <v xml:space="preserve"> </v>
      </c>
      <c r="AF25" s="8"/>
      <c r="AG25" s="8"/>
      <c r="AH25" s="8"/>
    </row>
    <row r="26" spans="1:34" ht="16.5" x14ac:dyDescent="0.25">
      <c r="A26" s="17">
        <v>16</v>
      </c>
      <c r="B26" s="47">
        <v>88.610500000000002</v>
      </c>
      <c r="C26" s="47">
        <v>5.3779000000000003</v>
      </c>
      <c r="D26" s="47">
        <v>2.4546000000000001</v>
      </c>
      <c r="E26" s="47">
        <v>0.31790000000000002</v>
      </c>
      <c r="F26" s="47">
        <v>0.59609999999999996</v>
      </c>
      <c r="G26" s="47">
        <v>1.4E-3</v>
      </c>
      <c r="H26" s="47">
        <v>0.1802</v>
      </c>
      <c r="I26" s="47">
        <v>0.16969999999999999</v>
      </c>
      <c r="J26" s="47">
        <v>0.35670000000000002</v>
      </c>
      <c r="K26" s="47">
        <v>6.3E-3</v>
      </c>
      <c r="L26" s="47">
        <v>1.4626999999999999</v>
      </c>
      <c r="M26" s="47">
        <v>0.46600000000000003</v>
      </c>
      <c r="N26" s="48">
        <v>0.7762</v>
      </c>
      <c r="O26" s="36"/>
      <c r="P26" s="49">
        <v>37</v>
      </c>
      <c r="Q26" s="31">
        <f t="shared" si="0"/>
        <v>10.277777777777777</v>
      </c>
      <c r="R26" s="36"/>
      <c r="S26" s="49">
        <v>40.9</v>
      </c>
      <c r="T26" s="32">
        <f t="shared" si="1"/>
        <v>11.361111111111111</v>
      </c>
      <c r="U26" s="40"/>
      <c r="V26" s="34">
        <v>50.94</v>
      </c>
      <c r="W26" s="32">
        <f t="shared" si="2"/>
        <v>14.149999999999999</v>
      </c>
      <c r="X26" s="40">
        <v>19.600000000000001</v>
      </c>
      <c r="Y26" s="34">
        <v>10.4</v>
      </c>
      <c r="Z26" s="34"/>
      <c r="AA26" s="34"/>
      <c r="AB26" s="35"/>
      <c r="AC26" s="59">
        <v>724.09992999999997</v>
      </c>
      <c r="AD26" s="12">
        <f t="shared" si="3"/>
        <v>100</v>
      </c>
      <c r="AE26" s="13" t="str">
        <f t="shared" si="4"/>
        <v>ОК</v>
      </c>
      <c r="AF26" s="8"/>
      <c r="AG26" s="8"/>
      <c r="AH26" s="8"/>
    </row>
    <row r="27" spans="1:34" ht="16.5" x14ac:dyDescent="0.25">
      <c r="A27" s="17">
        <v>17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36"/>
      <c r="P27" s="50">
        <v>37</v>
      </c>
      <c r="Q27" s="37">
        <f t="shared" si="0"/>
        <v>10.277777777777777</v>
      </c>
      <c r="R27" s="46"/>
      <c r="S27" s="50">
        <v>40.9</v>
      </c>
      <c r="T27" s="38">
        <f t="shared" si="1"/>
        <v>11.361111111111111</v>
      </c>
      <c r="U27" s="39"/>
      <c r="V27" s="51">
        <v>50.94</v>
      </c>
      <c r="W27" s="38">
        <f t="shared" si="2"/>
        <v>14.149999999999999</v>
      </c>
      <c r="X27" s="40"/>
      <c r="Y27" s="34"/>
      <c r="Z27" s="34"/>
      <c r="AA27" s="34"/>
      <c r="AB27" s="35"/>
      <c r="AC27" s="59">
        <v>707.81733999999994</v>
      </c>
      <c r="AD27" s="12">
        <f t="shared" si="3"/>
        <v>0</v>
      </c>
      <c r="AE27" s="13" t="str">
        <f t="shared" si="4"/>
        <v xml:space="preserve"> </v>
      </c>
      <c r="AF27" s="8"/>
      <c r="AG27" s="8"/>
      <c r="AH27" s="8"/>
    </row>
    <row r="28" spans="1:34" ht="16.5" x14ac:dyDescent="0.25">
      <c r="A28" s="17">
        <v>18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36"/>
      <c r="P28" s="50">
        <v>37</v>
      </c>
      <c r="Q28" s="37">
        <f t="shared" si="0"/>
        <v>10.277777777777777</v>
      </c>
      <c r="R28" s="46"/>
      <c r="S28" s="50">
        <v>40.9</v>
      </c>
      <c r="T28" s="38">
        <f t="shared" si="1"/>
        <v>11.361111111111111</v>
      </c>
      <c r="U28" s="39"/>
      <c r="V28" s="51">
        <v>50.94</v>
      </c>
      <c r="W28" s="38">
        <f t="shared" si="2"/>
        <v>14.149999999999999</v>
      </c>
      <c r="X28" s="40"/>
      <c r="Y28" s="34"/>
      <c r="Z28" s="34"/>
      <c r="AA28" s="34"/>
      <c r="AB28" s="35"/>
      <c r="AC28" s="59">
        <v>697.2722</v>
      </c>
      <c r="AD28" s="12">
        <f t="shared" si="3"/>
        <v>0</v>
      </c>
      <c r="AE28" s="13" t="str">
        <f t="shared" si="4"/>
        <v xml:space="preserve"> </v>
      </c>
      <c r="AF28" s="8"/>
      <c r="AG28" s="8"/>
      <c r="AH28" s="8"/>
    </row>
    <row r="29" spans="1:34" ht="16.5" x14ac:dyDescent="0.25">
      <c r="A29" s="17">
        <v>19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36"/>
      <c r="P29" s="50">
        <v>37</v>
      </c>
      <c r="Q29" s="37">
        <f t="shared" si="0"/>
        <v>10.277777777777777</v>
      </c>
      <c r="R29" s="46"/>
      <c r="S29" s="50">
        <v>40.9</v>
      </c>
      <c r="T29" s="38">
        <f t="shared" si="1"/>
        <v>11.361111111111111</v>
      </c>
      <c r="U29" s="39"/>
      <c r="V29" s="51">
        <v>50.94</v>
      </c>
      <c r="W29" s="38">
        <f t="shared" si="2"/>
        <v>14.149999999999999</v>
      </c>
      <c r="X29" s="40"/>
      <c r="Y29" s="34"/>
      <c r="Z29" s="34"/>
      <c r="AA29" s="34"/>
      <c r="AB29" s="35"/>
      <c r="AC29" s="59">
        <v>694.00328000000002</v>
      </c>
      <c r="AD29" s="12">
        <f t="shared" si="3"/>
        <v>0</v>
      </c>
      <c r="AE29" s="13" t="str">
        <f t="shared" si="4"/>
        <v xml:space="preserve"> </v>
      </c>
      <c r="AF29" s="8"/>
      <c r="AG29" s="8"/>
      <c r="AH29" s="8"/>
    </row>
    <row r="30" spans="1:34" ht="16.5" x14ac:dyDescent="0.25">
      <c r="A30" s="17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36"/>
      <c r="P30" s="50">
        <v>37</v>
      </c>
      <c r="Q30" s="37">
        <f t="shared" si="0"/>
        <v>10.277777777777777</v>
      </c>
      <c r="R30" s="46"/>
      <c r="S30" s="50">
        <v>40.9</v>
      </c>
      <c r="T30" s="38">
        <f t="shared" si="1"/>
        <v>11.361111111111111</v>
      </c>
      <c r="U30" s="39"/>
      <c r="V30" s="51">
        <v>50.94</v>
      </c>
      <c r="W30" s="38">
        <f t="shared" si="2"/>
        <v>14.149999999999999</v>
      </c>
      <c r="X30" s="40"/>
      <c r="Y30" s="34"/>
      <c r="Z30" s="34"/>
      <c r="AA30" s="34"/>
      <c r="AB30" s="35"/>
      <c r="AC30" s="59">
        <v>701.53922</v>
      </c>
      <c r="AD30" s="12">
        <f t="shared" si="3"/>
        <v>0</v>
      </c>
      <c r="AE30" s="13" t="str">
        <f t="shared" si="4"/>
        <v xml:space="preserve"> </v>
      </c>
      <c r="AF30" s="8"/>
      <c r="AG30" s="8"/>
      <c r="AH30" s="8"/>
    </row>
    <row r="31" spans="1:34" ht="16.5" x14ac:dyDescent="0.25">
      <c r="A31" s="17">
        <v>21</v>
      </c>
      <c r="B31" s="47">
        <v>88.647800000000004</v>
      </c>
      <c r="C31" s="47">
        <v>5.4255000000000004</v>
      </c>
      <c r="D31" s="47">
        <v>2.4986000000000002</v>
      </c>
      <c r="E31" s="47">
        <v>0.31769999999999998</v>
      </c>
      <c r="F31" s="47">
        <v>0.58440000000000003</v>
      </c>
      <c r="G31" s="47">
        <v>1.2999999999999999E-3</v>
      </c>
      <c r="H31" s="47">
        <v>0.16070000000000001</v>
      </c>
      <c r="I31" s="47">
        <v>0.14749999999999999</v>
      </c>
      <c r="J31" s="47">
        <v>0.22389999999999999</v>
      </c>
      <c r="K31" s="47">
        <v>7.4000000000000003E-3</v>
      </c>
      <c r="L31" s="47">
        <v>1.5061</v>
      </c>
      <c r="M31" s="47">
        <v>0.47910000000000003</v>
      </c>
      <c r="N31" s="48">
        <v>0.77229999999999999</v>
      </c>
      <c r="O31" s="36"/>
      <c r="P31" s="49">
        <v>36.79</v>
      </c>
      <c r="Q31" s="31">
        <f t="shared" si="0"/>
        <v>10.219444444444443</v>
      </c>
      <c r="R31" s="36"/>
      <c r="S31" s="49">
        <v>40.67</v>
      </c>
      <c r="T31" s="32">
        <f t="shared" si="1"/>
        <v>11.297222222222222</v>
      </c>
      <c r="U31" s="40"/>
      <c r="V31" s="34">
        <v>50.79</v>
      </c>
      <c r="W31" s="32">
        <f t="shared" si="2"/>
        <v>14.108333333333333</v>
      </c>
      <c r="X31" s="40"/>
      <c r="Y31" s="34"/>
      <c r="Z31" s="34">
        <v>0.1</v>
      </c>
      <c r="AA31" s="34">
        <v>0.5</v>
      </c>
      <c r="AB31" s="35"/>
      <c r="AC31" s="59">
        <v>690.00044000000003</v>
      </c>
      <c r="AD31" s="12">
        <f t="shared" si="3"/>
        <v>100.00000000000001</v>
      </c>
      <c r="AE31" s="13" t="str">
        <f t="shared" si="4"/>
        <v>ОК</v>
      </c>
      <c r="AF31" s="8"/>
      <c r="AG31" s="8"/>
      <c r="AH31" s="8"/>
    </row>
    <row r="32" spans="1:34" ht="16.5" x14ac:dyDescent="0.25">
      <c r="A32" s="17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36"/>
      <c r="P32" s="50">
        <v>36.79</v>
      </c>
      <c r="Q32" s="37">
        <f t="shared" si="0"/>
        <v>10.219444444444443</v>
      </c>
      <c r="R32" s="46"/>
      <c r="S32" s="50">
        <v>40.67</v>
      </c>
      <c r="T32" s="38">
        <f t="shared" si="1"/>
        <v>11.297222222222222</v>
      </c>
      <c r="U32" s="39"/>
      <c r="V32" s="51">
        <v>50.79</v>
      </c>
      <c r="W32" s="38">
        <f t="shared" si="2"/>
        <v>14.108333333333333</v>
      </c>
      <c r="X32" s="40"/>
      <c r="Y32" s="34"/>
      <c r="Z32" s="34"/>
      <c r="AA32" s="34"/>
      <c r="AB32" s="35"/>
      <c r="AC32" s="59">
        <v>698.91465000000005</v>
      </c>
      <c r="AD32" s="12">
        <f t="shared" si="3"/>
        <v>0</v>
      </c>
      <c r="AE32" s="13" t="str">
        <f t="shared" si="4"/>
        <v xml:space="preserve"> </v>
      </c>
      <c r="AF32" s="8"/>
      <c r="AG32" s="8"/>
      <c r="AH32" s="8"/>
    </row>
    <row r="33" spans="1:34" ht="16.5" x14ac:dyDescent="0.25">
      <c r="A33" s="17">
        <v>23</v>
      </c>
      <c r="B33" s="47">
        <v>88.432199999999995</v>
      </c>
      <c r="C33" s="47">
        <v>5.5505000000000004</v>
      </c>
      <c r="D33" s="47">
        <v>2.5424000000000002</v>
      </c>
      <c r="E33" s="47">
        <v>0.32440000000000002</v>
      </c>
      <c r="F33" s="47">
        <v>0.6069</v>
      </c>
      <c r="G33" s="47">
        <v>1.6000000000000001E-3</v>
      </c>
      <c r="H33" s="47">
        <v>0.1721</v>
      </c>
      <c r="I33" s="47">
        <v>0.1605</v>
      </c>
      <c r="J33" s="47">
        <v>0.25619999999999998</v>
      </c>
      <c r="K33" s="47">
        <v>6.8999999999999999E-3</v>
      </c>
      <c r="L33" s="47">
        <v>1.4569000000000001</v>
      </c>
      <c r="M33" s="47">
        <v>0.48949999999999999</v>
      </c>
      <c r="N33" s="48">
        <v>0.77549999999999997</v>
      </c>
      <c r="O33" s="36"/>
      <c r="P33" s="49">
        <v>36.950000000000003</v>
      </c>
      <c r="Q33" s="31">
        <f t="shared" si="0"/>
        <v>10.263888888888889</v>
      </c>
      <c r="R33" s="36"/>
      <c r="S33" s="49">
        <v>40.840000000000003</v>
      </c>
      <c r="T33" s="32">
        <f t="shared" si="1"/>
        <v>11.344444444444445</v>
      </c>
      <c r="U33" s="40"/>
      <c r="V33" s="49">
        <v>50.9</v>
      </c>
      <c r="W33" s="32">
        <f t="shared" si="2"/>
        <v>14.138888888888888</v>
      </c>
      <c r="X33" s="40">
        <v>16.2</v>
      </c>
      <c r="Y33" s="34">
        <v>8.6</v>
      </c>
      <c r="Z33" s="34"/>
      <c r="AA33" s="34"/>
      <c r="AB33" s="35"/>
      <c r="AC33" s="59">
        <v>670.20430999999996</v>
      </c>
      <c r="AD33" s="12">
        <f t="shared" si="3"/>
        <v>100.0001</v>
      </c>
      <c r="AE33" s="13" t="str">
        <f>IF(AD33=100,"ОК"," ")</f>
        <v xml:space="preserve"> </v>
      </c>
      <c r="AF33" s="8"/>
      <c r="AG33" s="8"/>
      <c r="AH33" s="8"/>
    </row>
    <row r="34" spans="1:34" ht="16.5" x14ac:dyDescent="0.25">
      <c r="A34" s="17">
        <v>24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36"/>
      <c r="P34" s="50">
        <v>36.950000000000003</v>
      </c>
      <c r="Q34" s="37">
        <f t="shared" si="0"/>
        <v>10.263888888888889</v>
      </c>
      <c r="R34" s="46"/>
      <c r="S34" s="50">
        <v>40.840000000000003</v>
      </c>
      <c r="T34" s="38">
        <f t="shared" si="1"/>
        <v>11.344444444444445</v>
      </c>
      <c r="U34" s="39"/>
      <c r="V34" s="50">
        <v>50.9</v>
      </c>
      <c r="W34" s="38">
        <f t="shared" si="2"/>
        <v>14.138888888888888</v>
      </c>
      <c r="X34" s="40"/>
      <c r="Y34" s="34"/>
      <c r="Z34" s="34"/>
      <c r="AA34" s="34"/>
      <c r="AB34" s="35"/>
      <c r="AC34" s="59">
        <v>670.36450000000002</v>
      </c>
      <c r="AD34" s="12">
        <f t="shared" si="3"/>
        <v>0</v>
      </c>
      <c r="AE34" s="13" t="str">
        <f t="shared" si="4"/>
        <v xml:space="preserve"> </v>
      </c>
      <c r="AF34" s="8"/>
      <c r="AG34" s="8"/>
      <c r="AH34" s="8"/>
    </row>
    <row r="35" spans="1:34" ht="16.5" x14ac:dyDescent="0.25">
      <c r="A35" s="17">
        <v>25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36"/>
      <c r="P35" s="50">
        <v>36.950000000000003</v>
      </c>
      <c r="Q35" s="37">
        <f t="shared" si="0"/>
        <v>10.263888888888889</v>
      </c>
      <c r="R35" s="46"/>
      <c r="S35" s="50">
        <v>40.840000000000003</v>
      </c>
      <c r="T35" s="38">
        <f t="shared" si="1"/>
        <v>11.344444444444445</v>
      </c>
      <c r="U35" s="39"/>
      <c r="V35" s="50">
        <v>50.9</v>
      </c>
      <c r="W35" s="38">
        <f t="shared" si="2"/>
        <v>14.138888888888888</v>
      </c>
      <c r="X35" s="40"/>
      <c r="Y35" s="34"/>
      <c r="Z35" s="34"/>
      <c r="AA35" s="34"/>
      <c r="AB35" s="35"/>
      <c r="AC35" s="59">
        <v>671.70480999999995</v>
      </c>
      <c r="AD35" s="12">
        <f t="shared" si="3"/>
        <v>0</v>
      </c>
      <c r="AE35" s="13" t="str">
        <f t="shared" si="4"/>
        <v xml:space="preserve"> </v>
      </c>
      <c r="AF35" s="8"/>
      <c r="AG35" s="8"/>
      <c r="AH35" s="8"/>
    </row>
    <row r="36" spans="1:34" ht="16.5" x14ac:dyDescent="0.25">
      <c r="A36" s="17">
        <v>26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36"/>
      <c r="P36" s="50">
        <v>36.950000000000003</v>
      </c>
      <c r="Q36" s="37">
        <f t="shared" si="0"/>
        <v>10.263888888888889</v>
      </c>
      <c r="R36" s="46"/>
      <c r="S36" s="50">
        <v>40.840000000000003</v>
      </c>
      <c r="T36" s="38">
        <f t="shared" si="1"/>
        <v>11.344444444444445</v>
      </c>
      <c r="U36" s="39"/>
      <c r="V36" s="51">
        <v>50.9</v>
      </c>
      <c r="W36" s="38">
        <f t="shared" si="2"/>
        <v>14.138888888888888</v>
      </c>
      <c r="X36" s="40"/>
      <c r="Y36" s="34"/>
      <c r="Z36" s="34"/>
      <c r="AA36" s="34"/>
      <c r="AB36" s="35"/>
      <c r="AC36" s="59">
        <v>678.99012000000005</v>
      </c>
      <c r="AD36" s="12">
        <f t="shared" si="3"/>
        <v>0</v>
      </c>
      <c r="AE36" s="13" t="str">
        <f t="shared" si="4"/>
        <v xml:space="preserve"> </v>
      </c>
      <c r="AF36" s="8"/>
      <c r="AG36" s="8"/>
      <c r="AH36" s="8"/>
    </row>
    <row r="37" spans="1:34" ht="16.5" x14ac:dyDescent="0.25">
      <c r="A37" s="17">
        <v>27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36"/>
      <c r="P37" s="50">
        <v>36.950000000000003</v>
      </c>
      <c r="Q37" s="37">
        <f t="shared" si="0"/>
        <v>10.263888888888889</v>
      </c>
      <c r="R37" s="46"/>
      <c r="S37" s="50">
        <v>40.840000000000003</v>
      </c>
      <c r="T37" s="38">
        <f t="shared" si="1"/>
        <v>11.344444444444445</v>
      </c>
      <c r="U37" s="39"/>
      <c r="V37" s="51">
        <v>50.9</v>
      </c>
      <c r="W37" s="38">
        <f t="shared" si="2"/>
        <v>14.138888888888888</v>
      </c>
      <c r="X37" s="40"/>
      <c r="Y37" s="34"/>
      <c r="Z37" s="34"/>
      <c r="AA37" s="34"/>
      <c r="AB37" s="35"/>
      <c r="AC37" s="59">
        <v>652.95664999999997</v>
      </c>
      <c r="AD37" s="12">
        <f t="shared" si="3"/>
        <v>0</v>
      </c>
      <c r="AE37" s="13" t="str">
        <f t="shared" si="4"/>
        <v xml:space="preserve"> </v>
      </c>
      <c r="AF37" s="8"/>
      <c r="AG37" s="8"/>
      <c r="AH37" s="8"/>
    </row>
    <row r="38" spans="1:34" ht="16.5" x14ac:dyDescent="0.25">
      <c r="A38" s="17">
        <v>28</v>
      </c>
      <c r="B38" s="47">
        <v>88.938699999999997</v>
      </c>
      <c r="C38" s="47">
        <v>5.3547000000000002</v>
      </c>
      <c r="D38" s="47">
        <v>2.4182999999999999</v>
      </c>
      <c r="E38" s="47">
        <v>0.30159999999999998</v>
      </c>
      <c r="F38" s="47">
        <v>0.55600000000000005</v>
      </c>
      <c r="G38" s="47">
        <v>1.6000000000000001E-3</v>
      </c>
      <c r="H38" s="47">
        <v>0.14430000000000001</v>
      </c>
      <c r="I38" s="47">
        <v>0.1323</v>
      </c>
      <c r="J38" s="47">
        <v>0.20019999999999999</v>
      </c>
      <c r="K38" s="47">
        <v>6.7000000000000002E-3</v>
      </c>
      <c r="L38" s="47">
        <v>1.4722</v>
      </c>
      <c r="M38" s="47">
        <v>0.47349999999999998</v>
      </c>
      <c r="N38" s="48">
        <v>0.76849999999999996</v>
      </c>
      <c r="O38" s="36"/>
      <c r="P38" s="49">
        <v>36.65</v>
      </c>
      <c r="Q38" s="31">
        <f t="shared" si="0"/>
        <v>10.180555555555555</v>
      </c>
      <c r="R38" s="36"/>
      <c r="S38" s="49">
        <v>40.520000000000003</v>
      </c>
      <c r="T38" s="32">
        <f t="shared" si="1"/>
        <v>11.255555555555556</v>
      </c>
      <c r="U38" s="40"/>
      <c r="V38" s="34">
        <v>50.73</v>
      </c>
      <c r="W38" s="32">
        <f t="shared" si="2"/>
        <v>14.091666666666665</v>
      </c>
      <c r="X38" s="40"/>
      <c r="Y38" s="34"/>
      <c r="Z38" s="34"/>
      <c r="AA38" s="34"/>
      <c r="AB38" s="35" t="s">
        <v>52</v>
      </c>
      <c r="AC38" s="59">
        <v>722.41449999999998</v>
      </c>
      <c r="AD38" s="12">
        <f t="shared" si="3"/>
        <v>100.00009999999997</v>
      </c>
      <c r="AE38" s="13" t="str">
        <f t="shared" si="4"/>
        <v xml:space="preserve"> </v>
      </c>
      <c r="AF38" s="8"/>
      <c r="AG38" s="8"/>
      <c r="AH38" s="8"/>
    </row>
    <row r="39" spans="1:34" ht="16.5" x14ac:dyDescent="0.25">
      <c r="A39" s="17">
        <v>29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36"/>
      <c r="P39" s="50">
        <v>36.65</v>
      </c>
      <c r="Q39" s="37">
        <f t="shared" si="0"/>
        <v>10.180555555555555</v>
      </c>
      <c r="R39" s="46"/>
      <c r="S39" s="50">
        <v>40.520000000000003</v>
      </c>
      <c r="T39" s="38">
        <f t="shared" si="1"/>
        <v>11.255555555555556</v>
      </c>
      <c r="U39" s="39"/>
      <c r="V39" s="51">
        <v>50.73</v>
      </c>
      <c r="W39" s="38">
        <f t="shared" si="2"/>
        <v>14.091666666666665</v>
      </c>
      <c r="X39" s="40"/>
      <c r="Y39" s="34"/>
      <c r="Z39" s="34"/>
      <c r="AA39" s="34"/>
      <c r="AB39" s="35"/>
      <c r="AC39" s="59">
        <v>687.36504000000002</v>
      </c>
      <c r="AD39" s="12">
        <f t="shared" si="3"/>
        <v>0</v>
      </c>
      <c r="AE39" s="13" t="str">
        <f t="shared" si="4"/>
        <v xml:space="preserve"> </v>
      </c>
      <c r="AF39" s="8"/>
      <c r="AG39" s="8"/>
      <c r="AH39" s="8"/>
    </row>
    <row r="40" spans="1:34" ht="17.25" thickBot="1" x14ac:dyDescent="0.3">
      <c r="A40" s="17">
        <v>30</v>
      </c>
      <c r="B40" s="52">
        <v>88.522099999999995</v>
      </c>
      <c r="C40" s="47">
        <v>5.4424999999999999</v>
      </c>
      <c r="D40" s="47">
        <v>2.5285000000000002</v>
      </c>
      <c r="E40" s="47">
        <v>0.3236</v>
      </c>
      <c r="F40" s="47">
        <v>0.60170000000000001</v>
      </c>
      <c r="G40" s="47">
        <v>1.1999999999999999E-3</v>
      </c>
      <c r="H40" s="47">
        <v>0.1673</v>
      </c>
      <c r="I40" s="47">
        <v>0.15529999999999999</v>
      </c>
      <c r="J40" s="47">
        <v>0.2283</v>
      </c>
      <c r="K40" s="47">
        <v>6.3E-3</v>
      </c>
      <c r="L40" s="47">
        <v>1.5508999999999999</v>
      </c>
      <c r="M40" s="53">
        <v>0.47220000000000001</v>
      </c>
      <c r="N40" s="48">
        <v>0.77380000000000004</v>
      </c>
      <c r="O40" s="36"/>
      <c r="P40" s="49">
        <v>36.840000000000003</v>
      </c>
      <c r="Q40" s="31">
        <f t="shared" si="0"/>
        <v>10.233333333333334</v>
      </c>
      <c r="R40" s="36"/>
      <c r="S40" s="49">
        <v>40.72</v>
      </c>
      <c r="T40" s="32">
        <f t="shared" si="1"/>
        <v>11.31111111111111</v>
      </c>
      <c r="U40" s="40"/>
      <c r="V40" s="34">
        <v>50.81</v>
      </c>
      <c r="W40" s="32">
        <f t="shared" si="2"/>
        <v>14.113888888888889</v>
      </c>
      <c r="X40" s="54">
        <v>17</v>
      </c>
      <c r="Y40" s="55">
        <v>9</v>
      </c>
      <c r="Z40" s="34"/>
      <c r="AA40" s="34"/>
      <c r="AB40" s="35"/>
      <c r="AC40" s="59">
        <v>679.61820999999998</v>
      </c>
      <c r="AD40" s="12">
        <f t="shared" si="3"/>
        <v>99.999899999999968</v>
      </c>
      <c r="AE40" s="13" t="str">
        <f t="shared" si="4"/>
        <v xml:space="preserve"> </v>
      </c>
      <c r="AF40" s="8"/>
      <c r="AG40" s="8"/>
      <c r="AH40" s="8"/>
    </row>
    <row r="41" spans="1:34" ht="15" customHeight="1" thickBot="1" x14ac:dyDescent="0.3">
      <c r="A41" s="123" t="s">
        <v>24</v>
      </c>
      <c r="B41" s="123"/>
      <c r="C41" s="123"/>
      <c r="D41" s="123"/>
      <c r="E41" s="123"/>
      <c r="F41" s="123"/>
      <c r="G41" s="123"/>
      <c r="H41" s="124"/>
      <c r="I41" s="125" t="s">
        <v>22</v>
      </c>
      <c r="J41" s="126"/>
      <c r="K41" s="18">
        <v>0</v>
      </c>
      <c r="L41" s="127" t="s">
        <v>23</v>
      </c>
      <c r="M41" s="128"/>
      <c r="N41" s="19">
        <v>0</v>
      </c>
      <c r="O41" s="129">
        <f>SUMPRODUCT(O11:O40,AC11:AC40)/SUM(AC11:AC40)</f>
        <v>0</v>
      </c>
      <c r="P41" s="131">
        <f>SUMPRODUCT(P11:P40,AC11:AC40)/SUM(AC11:AC40)</f>
        <v>36.904769228016711</v>
      </c>
      <c r="Q41" s="119">
        <f>SUMPRODUCT(Q11:Q40,AC11:AC40)/SUM(AC11:AC40)</f>
        <v>10.251324785560199</v>
      </c>
      <c r="R41" s="93">
        <f>SUMPRODUCT(R11:R40,AC11:AC40)/SUM(AC11:AC40)</f>
        <v>0</v>
      </c>
      <c r="S41" s="131">
        <f>SUMPRODUCT(S11:S40,AC11:AC40)/SUM(AC11:AC40)</f>
        <v>40.793405186724883</v>
      </c>
      <c r="T41" s="99">
        <f>SUMPRODUCT(T11:T40,AC11:AC40)/SUM(AC11:AC40)</f>
        <v>11.331501440756913</v>
      </c>
      <c r="U41" s="14"/>
      <c r="V41" s="9"/>
      <c r="W41" s="9"/>
      <c r="X41" s="9"/>
      <c r="Y41" s="9"/>
      <c r="Z41" s="9"/>
      <c r="AA41" s="105" t="s">
        <v>45</v>
      </c>
      <c r="AB41" s="106"/>
      <c r="AC41" s="60">
        <v>21178.559000000001</v>
      </c>
      <c r="AD41" s="12"/>
      <c r="AE41" s="13"/>
      <c r="AF41" s="8"/>
      <c r="AG41" s="8"/>
      <c r="AH41" s="8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102" t="s">
        <v>3</v>
      </c>
      <c r="I42" s="103"/>
      <c r="J42" s="103"/>
      <c r="K42" s="103"/>
      <c r="L42" s="103"/>
      <c r="M42" s="103"/>
      <c r="N42" s="104"/>
      <c r="O42" s="130"/>
      <c r="P42" s="132"/>
      <c r="Q42" s="120"/>
      <c r="R42" s="94"/>
      <c r="S42" s="132"/>
      <c r="T42" s="100"/>
      <c r="U42" s="14"/>
      <c r="V42" s="5"/>
      <c r="W42" s="5"/>
      <c r="X42" s="5"/>
      <c r="Y42" s="5"/>
      <c r="Z42" s="5"/>
      <c r="AA42" s="5"/>
      <c r="AB42" s="5"/>
      <c r="AC42" s="6"/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89"/>
      <c r="I43" s="89"/>
      <c r="J43" s="89"/>
      <c r="K43" s="89"/>
      <c r="L43" s="89"/>
      <c r="M43" s="89"/>
      <c r="N43" s="89"/>
      <c r="O43" s="14"/>
      <c r="P43" s="90"/>
      <c r="Q43" s="91"/>
      <c r="R43" s="92"/>
      <c r="S43" s="90"/>
      <c r="T43" s="90"/>
      <c r="U43" s="14"/>
      <c r="V43" s="5"/>
      <c r="W43" s="5"/>
      <c r="X43" s="5"/>
      <c r="Y43" s="5"/>
      <c r="Z43" s="5"/>
      <c r="AA43" s="5"/>
      <c r="AB43" s="5"/>
      <c r="AC43" s="6"/>
    </row>
    <row r="44" spans="1:34" ht="19.5" customHeight="1" x14ac:dyDescent="0.25"/>
    <row r="45" spans="1:34" ht="29.25" customHeight="1" x14ac:dyDescent="0.3">
      <c r="B45" s="58" t="s">
        <v>54</v>
      </c>
      <c r="C45" s="21"/>
      <c r="D45" s="21"/>
      <c r="E45" s="21"/>
      <c r="F45" s="21"/>
      <c r="G45" s="20"/>
      <c r="H45" s="20"/>
      <c r="I45" s="20"/>
      <c r="J45" s="20"/>
      <c r="N45" s="57" t="s">
        <v>49</v>
      </c>
      <c r="O45" s="21"/>
      <c r="P45" s="21"/>
      <c r="Q45" s="20"/>
      <c r="R45" s="20"/>
      <c r="S45" s="20"/>
      <c r="T45" s="20"/>
      <c r="U45" s="20"/>
      <c r="V45" s="20"/>
      <c r="W45" s="20"/>
      <c r="X45" s="20"/>
    </row>
    <row r="46" spans="1:34" x14ac:dyDescent="0.25">
      <c r="C46" s="121" t="s">
        <v>5</v>
      </c>
      <c r="D46" s="121"/>
      <c r="E46" s="121"/>
      <c r="F46" s="121"/>
      <c r="G46" s="121"/>
      <c r="H46" s="121"/>
      <c r="I46" s="121"/>
      <c r="J46" s="121"/>
      <c r="O46" s="7" t="s">
        <v>6</v>
      </c>
      <c r="R46" s="7"/>
      <c r="T46" s="7" t="s">
        <v>7</v>
      </c>
      <c r="V46" s="7"/>
      <c r="W46" s="7" t="s">
        <v>8</v>
      </c>
    </row>
    <row r="47" spans="1:34" ht="29.25" customHeight="1" x14ac:dyDescent="0.3">
      <c r="B47" s="58" t="s">
        <v>55</v>
      </c>
      <c r="C47" s="20"/>
      <c r="D47" s="20"/>
      <c r="E47" s="20"/>
      <c r="F47" s="20"/>
      <c r="G47" s="20"/>
      <c r="H47" s="20"/>
      <c r="I47" s="20"/>
      <c r="J47" s="20"/>
      <c r="N47" s="57" t="s">
        <v>50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34" x14ac:dyDescent="0.25">
      <c r="C48" s="122" t="s">
        <v>9</v>
      </c>
      <c r="D48" s="122"/>
      <c r="E48" s="122"/>
      <c r="F48" s="122"/>
      <c r="G48" s="122"/>
      <c r="H48" s="122"/>
      <c r="I48" s="122"/>
      <c r="J48" s="122"/>
      <c r="O48" s="7" t="s">
        <v>6</v>
      </c>
      <c r="R48" s="7"/>
      <c r="T48" s="7" t="s">
        <v>7</v>
      </c>
      <c r="V48" s="7"/>
      <c r="W48" s="7" t="s">
        <v>8</v>
      </c>
    </row>
    <row r="49" spans="2:24" ht="31.5" customHeight="1" x14ac:dyDescent="0.3">
      <c r="B49" s="58" t="s">
        <v>56</v>
      </c>
      <c r="C49" s="20"/>
      <c r="D49" s="20"/>
      <c r="E49" s="20"/>
      <c r="F49" s="20"/>
      <c r="G49" s="20"/>
      <c r="H49" s="20"/>
      <c r="I49" s="20"/>
      <c r="J49" s="20"/>
      <c r="N49" s="57" t="s">
        <v>63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2:24" x14ac:dyDescent="0.25">
      <c r="D50" s="121" t="s">
        <v>46</v>
      </c>
      <c r="E50" s="121"/>
      <c r="F50" s="121"/>
      <c r="G50" s="121"/>
      <c r="H50" s="121"/>
      <c r="I50" s="121"/>
      <c r="J50" s="121"/>
      <c r="O50" s="7" t="s">
        <v>6</v>
      </c>
      <c r="R50" s="7"/>
      <c r="T50" s="7" t="s">
        <v>7</v>
      </c>
      <c r="V50" s="7"/>
      <c r="W50" s="7" t="s">
        <v>8</v>
      </c>
    </row>
    <row r="52" spans="2:24" x14ac:dyDescent="0.25">
      <c r="B52" s="1" t="s">
        <v>47</v>
      </c>
    </row>
  </sheetData>
  <mergeCells count="49">
    <mergeCell ref="AC7:AC10"/>
    <mergeCell ref="N8:N10"/>
    <mergeCell ref="G9:G10"/>
    <mergeCell ref="B7:M8"/>
    <mergeCell ref="N7:W7"/>
    <mergeCell ref="X7:X10"/>
    <mergeCell ref="Y7:Y10"/>
    <mergeCell ref="Z7:Z10"/>
    <mergeCell ref="H9:H10"/>
    <mergeCell ref="I9:I10"/>
    <mergeCell ref="J9:J10"/>
    <mergeCell ref="L9:L10"/>
    <mergeCell ref="M9:M10"/>
    <mergeCell ref="F9:F10"/>
    <mergeCell ref="R9:R10"/>
    <mergeCell ref="J5:Y5"/>
    <mergeCell ref="S9:S10"/>
    <mergeCell ref="A41:H41"/>
    <mergeCell ref="I41:J41"/>
    <mergeCell ref="L41:M41"/>
    <mergeCell ref="O41:O42"/>
    <mergeCell ref="P41:P42"/>
    <mergeCell ref="A7:A10"/>
    <mergeCell ref="B9:B10"/>
    <mergeCell ref="C9:C10"/>
    <mergeCell ref="D9:D10"/>
    <mergeCell ref="E9:E10"/>
    <mergeCell ref="S41:S42"/>
    <mergeCell ref="V9:V10"/>
    <mergeCell ref="Q41:Q42"/>
    <mergeCell ref="C46:J46"/>
    <mergeCell ref="C48:J48"/>
    <mergeCell ref="D50:J50"/>
    <mergeCell ref="R41:R42"/>
    <mergeCell ref="AB1:AC1"/>
    <mergeCell ref="J4:AA4"/>
    <mergeCell ref="K9:K10"/>
    <mergeCell ref="T41:T42"/>
    <mergeCell ref="J3:AB3"/>
    <mergeCell ref="H42:N42"/>
    <mergeCell ref="AA41:AB41"/>
    <mergeCell ref="W9:W10"/>
    <mergeCell ref="O9:O10"/>
    <mergeCell ref="P9:P10"/>
    <mergeCell ref="Q9:Q10"/>
    <mergeCell ref="AA7:AA10"/>
    <mergeCell ref="AB7:AB10"/>
    <mergeCell ref="T9:T10"/>
    <mergeCell ref="U9:U10"/>
  </mergeCells>
  <printOptions horizontalCentered="1" verticalCentered="1"/>
  <pageMargins left="0.11811023622047245" right="0.11811023622047245" top="0.15748031496062992" bottom="0.15748031496062992" header="0.11811023622047245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Огородник Юлiя Вiкторiвна</cp:lastModifiedBy>
  <cp:lastPrinted>2016-12-07T14:43:23Z</cp:lastPrinted>
  <dcterms:created xsi:type="dcterms:W3CDTF">2016-10-07T07:24:19Z</dcterms:created>
  <dcterms:modified xsi:type="dcterms:W3CDTF">2016-12-07T14:45:02Z</dcterms:modified>
</cp:coreProperties>
</file>