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D34" i="1" l="1"/>
  <c r="AE34" i="1" s="1"/>
  <c r="AD13" i="1"/>
  <c r="AE13" i="1" s="1"/>
  <c r="AD14" i="1"/>
  <c r="AE14" i="1" s="1"/>
  <c r="AD15" i="1"/>
  <c r="AE15" i="1" s="1"/>
  <c r="AD16" i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42" i="1"/>
  <c r="AE42" i="1" s="1"/>
  <c r="AD12" i="1"/>
  <c r="AE12" i="1" s="1"/>
  <c r="AE31" i="1"/>
  <c r="AE38" i="1"/>
  <c r="AE27" i="1"/>
  <c r="AE16" i="1"/>
  <c r="S43" i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<sst xmlns="http://schemas.openxmlformats.org/spreadsheetml/2006/main" count="93" uniqueCount="86">
  <si>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</si>
  <si>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</si>
  <si>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</si>
  <si>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</si>
  <si>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</si>
  <si>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</si>
  <si>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</si>
  <si>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</si>
  <si>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</si>
  <si>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</si>
  <si>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</si>
  <si>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</si>
  <si>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</si>
  <si>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</si>
  <si>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</si>
  <si>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</si>
  <si>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</si>
  <si>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</si>
  <si>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</si>
  <si>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</si>
  <si>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</si>
  <si>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</si>
  <si>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</si>
  <si>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</si>
  <si>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</si>
  <si>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 ЛЬВІВТРАНСГАЗ "</t>
  </si>
  <si>
    <t>Ковельський п/м Волинського ЛВУМГ</t>
  </si>
  <si>
    <r>
      <t>Масова концентрація 
сірководню,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</si>
  <si>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</si>
  <si>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</si>
  <si>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</si>
  <si>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,при 20 ºС,</t>
    </r>
    <r>
      <rPr>
        <b/>
        <vertAlign val="superscript"/>
        <sz val="9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</si>
  <si>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</si>
  <si>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</si>
  <si>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</si>
  <si>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</si>
  <si>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</si>
  <si>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</si>
  <si>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 xml:space="preserve">Свідоцтво </t>
    </r>
    <r>
      <rPr>
        <b/>
        <sz val="8"/>
        <rFont val="Times New Roman"/>
        <family val="1"/>
        <charset val="204"/>
      </rPr>
      <t>№  56/04-2014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02 грудня 2018 р.</t>
    </r>
  </si>
  <si>
    <t>Начальник Волинського ЛВУ МГ</t>
  </si>
  <si>
    <t>Цьома Ю.О.</t>
  </si>
  <si>
    <t>Хімік ІІ кат.</t>
  </si>
  <si>
    <t>Горобець М.П.</t>
  </si>
  <si>
    <t>Начальник служби МтаГВ</t>
  </si>
  <si>
    <t>Солодуха В.С.</t>
  </si>
  <si>
    <r>
      <t>Число Воббе вище,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</si>
  <si>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</si>
  <si>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</si>
  <si>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Температура точки роси вологи
(Р=3.92 МПа),оС</t>
  </si>
  <si>
    <t>переданого Волинським ЛВУ МГ та прийнятого ПАТ " Волиньгаз" від ГРС :</t>
  </si>
  <si>
    <t>______________________</t>
  </si>
  <si>
    <t>9,2-</t>
  </si>
  <si>
    <t>Буцинь, Стара Вижва, Володимир-Волинський, Камінь-Каширськ, Бузаки, Облапи, Соснина, Селець, Мощена, Ружин, Велика Глуша, Ратно, Кортеліси,</t>
  </si>
  <si>
    <t>10,7-</t>
  </si>
  <si>
    <t>10,6-</t>
  </si>
  <si>
    <t>10,3-</t>
  </si>
  <si>
    <t>8,4-</t>
  </si>
  <si>
    <t>1,5-</t>
  </si>
  <si>
    <t>3,3-</t>
  </si>
  <si>
    <t>4,3-</t>
  </si>
  <si>
    <t>4,5-</t>
  </si>
  <si>
    <t>13,8-</t>
  </si>
  <si>
    <t>11,8-</t>
  </si>
  <si>
    <t>13,0-</t>
  </si>
  <si>
    <t>12,9-</t>
  </si>
  <si>
    <t>14,5-</t>
  </si>
  <si>
    <t>11,6-</t>
  </si>
  <si>
    <t>3,2-</t>
  </si>
  <si>
    <t>2,2-</t>
  </si>
  <si>
    <t>4,9-</t>
  </si>
  <si>
    <t>59-</t>
  </si>
  <si>
    <t>6,5-</t>
  </si>
  <si>
    <t>6,8-</t>
  </si>
  <si>
    <t>Прилуцьке ( нитка м. Луцьк, нитка м. Ківерці), Рокині, Рожище, Торчин, Переспа, Голоби, Купичів, Цумань, Дерно,  Нововолинськ, Іваничі,</t>
  </si>
  <si>
    <t>Устилуг, Любешів, Ковель (нитка м. Ковель, нитка АГНКС ТзОВ "Трансгазіндастрі", нитка с. Люблинець), АГНКС-Ковель, АГНКС-Володимир-Волинський</t>
  </si>
  <si>
    <t>8,2-</t>
  </si>
  <si>
    <t>7,8-</t>
  </si>
  <si>
    <t>8,0-</t>
  </si>
  <si>
    <t>8,9-</t>
  </si>
  <si>
    <t>8,3-</t>
  </si>
  <si>
    <t>7,7-</t>
  </si>
  <si>
    <t>не вияв.</t>
  </si>
  <si>
    <r>
      <rPr>
        <sz val="11"/>
        <color theme="1"/>
        <rFont val="Times New Roman"/>
        <family val="1"/>
        <charset val="204"/>
      </rPr>
      <t>газопроводу</t>
    </r>
    <r>
      <rPr>
        <b/>
        <sz val="11"/>
        <color theme="1"/>
        <rFont val="Times New Roman"/>
        <family val="1"/>
        <charset val="204"/>
      </rPr>
      <t xml:space="preserve"> Івацевичі-Долина ІІ,ІІІ</t>
    </r>
  </si>
  <si>
    <r>
      <rPr>
        <sz val="11"/>
        <color theme="1"/>
        <rFont val="Times New Roman"/>
        <family val="1"/>
        <charset val="204"/>
      </rPr>
      <t>за період</t>
    </r>
    <r>
      <rPr>
        <b/>
        <sz val="11"/>
        <color theme="1"/>
        <rFont val="Times New Roman"/>
        <family val="1"/>
        <charset val="204"/>
      </rPr>
      <t xml:space="preserve"> з 01 листопада по 30 листопада 2016 року.</t>
    </r>
  </si>
  <si>
    <t>Всього</t>
  </si>
  <si>
    <t>Маршрут №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</si>
</sst>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Protection="1">
      <protection locked="0"/>
    </xf>
    <xf numFmtId="165" fontId="1" fillId="0" borderId="0" xfId="0" applyNumberFormat="1" applyFont="1"/>
    <xf numFmtId="0" fontId="7" fillId="0" borderId="0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9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20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6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5" fillId="0" borderId="2" xfId="0" applyFont="1" applyBorder="1" applyAlignment="1" applyProtection="1">
      <alignment horizontal="center" textRotation="90" wrapText="1"/>
      <protection locked="0"/>
    </xf>
    <xf numFmtId="0" fontId="5" fillId="0" borderId="26" xfId="0" applyFont="1" applyBorder="1" applyAlignment="1" applyProtection="1">
      <alignment horizontal="center" textRotation="90" wrapText="1"/>
      <protection locked="0"/>
    </xf>
    <xf numFmtId="0" fontId="5" fillId="0" borderId="27" xfId="0" applyFont="1" applyBorder="1" applyAlignment="1" applyProtection="1">
      <alignment horizontal="center" textRotation="90" wrapText="1"/>
      <protection locked="0"/>
    </xf>
    <xf numFmtId="0" fontId="5" fillId="0" borderId="28" xfId="0" applyFont="1" applyBorder="1" applyAlignment="1" applyProtection="1">
      <alignment horizontal="center" textRotation="90" wrapText="1"/>
      <protection locked="0"/>
    </xf>
    <xf numFmtId="0" fontId="5" fillId="0" borderId="6" xfId="0" applyFont="1" applyBorder="1" applyAlignment="1" applyProtection="1">
      <alignment horizontal="center" textRotation="90" wrapText="1"/>
      <protection locked="0"/>
    </xf>
    <xf numFmtId="0" fontId="5" fillId="0" borderId="9" xfId="0" applyFont="1" applyBorder="1" applyAlignment="1" applyProtection="1">
      <alignment horizontal="center" textRotation="90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41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42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40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right" vertical="center" wrapText="1"/>
      <protection locked="0"/>
    </xf>
    <xf numFmtId="0" fontId="7" fillId="0" borderId="38" xfId="0" applyFont="1" applyBorder="1" applyAlignment="1" applyProtection="1">
      <alignment horizontal="right" vertical="center" wrapText="1"/>
      <protection locked="0"/>
    </xf>
    <xf numFmtId="0" fontId="7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textRotation="90" wrapText="1"/>
      <protection locked="0"/>
    </xf>
    <xf numFmtId="0" fontId="5" fillId="0" borderId="29" xfId="0" applyFont="1" applyBorder="1" applyAlignment="1" applyProtection="1">
      <alignment horizontal="center" textRotation="90" wrapText="1"/>
      <protection locked="0"/>
    </xf>
    <xf numFmtId="0" fontId="5" fillId="0" borderId="18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A7" zoomScaleNormal="100" zoomScaleSheetLayoutView="100" workbookViewId="0">
      <selection activeCell="AG11" sqref="AG11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6.5" customHeight="1" x14ac:dyDescent="0.25">
      <c r="A1" s="41" t="s">
        <v>5</v>
      </c>
      <c r="B1" s="8"/>
      <c r="C1" s="8"/>
      <c r="D1" s="8"/>
      <c r="E1" s="6"/>
      <c r="F1" s="6"/>
      <c r="G1" s="6"/>
      <c r="H1" s="6"/>
      <c r="I1" s="6"/>
      <c r="J1" s="6"/>
      <c r="K1" s="8"/>
      <c r="L1" s="8"/>
      <c r="M1" s="8" t="s">
        <v>4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4" x14ac:dyDescent="0.25">
      <c r="A2" s="41" t="s">
        <v>25</v>
      </c>
      <c r="B2" s="8"/>
      <c r="C2" s="5"/>
      <c r="D2" s="8"/>
      <c r="E2" s="6"/>
      <c r="F2" s="8"/>
      <c r="G2" s="8"/>
      <c r="H2" s="9" t="s">
        <v>49</v>
      </c>
      <c r="I2" s="9"/>
      <c r="J2" s="8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4" ht="13.5" customHeight="1" x14ac:dyDescent="0.25">
      <c r="A3" s="41" t="s">
        <v>26</v>
      </c>
      <c r="B3" s="6"/>
      <c r="C3" s="2"/>
      <c r="D3" s="6"/>
      <c r="E3" s="6"/>
      <c r="F3" s="8"/>
      <c r="G3" s="8"/>
      <c r="H3" s="47" t="s">
        <v>73</v>
      </c>
      <c r="I3" s="10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4" x14ac:dyDescent="0.25">
      <c r="A4" s="42" t="s">
        <v>6</v>
      </c>
      <c r="B4" s="6"/>
      <c r="C4" s="6"/>
      <c r="D4" s="6"/>
      <c r="E4" s="6"/>
      <c r="F4" s="6"/>
      <c r="G4" s="8"/>
      <c r="H4" s="48" t="s">
        <v>52</v>
      </c>
      <c r="I4" s="8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4" x14ac:dyDescent="0.25">
      <c r="A5" s="42" t="s">
        <v>38</v>
      </c>
      <c r="B5" s="6"/>
      <c r="C5" s="6"/>
      <c r="D5" s="6"/>
      <c r="E5" s="6"/>
      <c r="F5" s="8"/>
      <c r="G5" s="8"/>
      <c r="H5" s="46" t="s">
        <v>74</v>
      </c>
      <c r="I5" s="9"/>
      <c r="J5" s="6"/>
      <c r="K5" s="9"/>
      <c r="L5" s="8"/>
      <c r="M5" s="8"/>
      <c r="N5" s="8"/>
      <c r="O5" s="8"/>
      <c r="P5" s="8"/>
      <c r="Q5" s="9"/>
      <c r="R5" s="8"/>
      <c r="S5" s="8"/>
      <c r="T5" s="8"/>
      <c r="U5" s="8"/>
      <c r="V5" s="8"/>
      <c r="W5" s="9"/>
      <c r="X5" s="8"/>
      <c r="Y5" s="8"/>
      <c r="Z5" s="8"/>
      <c r="AA5" s="8"/>
      <c r="AB5" s="8"/>
      <c r="AC5" s="8"/>
      <c r="AD5" s="8"/>
    </row>
    <row r="6" spans="1:34" ht="3" customHeight="1" x14ac:dyDescent="0.25">
      <c r="A6" s="42"/>
      <c r="B6" s="6"/>
      <c r="C6" s="6"/>
      <c r="D6" s="6"/>
      <c r="E6" s="6"/>
      <c r="F6" s="8"/>
      <c r="G6" s="8"/>
      <c r="H6" s="46"/>
      <c r="I6" s="9"/>
      <c r="J6" s="6"/>
      <c r="K6" s="9"/>
      <c r="L6" s="8"/>
      <c r="M6" s="8"/>
      <c r="N6" s="8"/>
      <c r="O6" s="8"/>
      <c r="P6" s="8"/>
      <c r="Q6" s="9"/>
      <c r="R6" s="8"/>
      <c r="S6" s="8"/>
      <c r="T6" s="8"/>
      <c r="U6" s="8"/>
      <c r="V6" s="8"/>
      <c r="W6" s="9"/>
      <c r="X6" s="9"/>
      <c r="Y6" s="9"/>
      <c r="Z6" s="8"/>
      <c r="AA6" s="8"/>
      <c r="AB6" s="8"/>
      <c r="AC6" s="8"/>
      <c r="AD6" s="8"/>
    </row>
    <row r="7" spans="1:34" ht="15.75" customHeight="1" thickBot="1" x14ac:dyDescent="0.3">
      <c r="A7" s="43"/>
      <c r="B7" s="43"/>
      <c r="C7" s="43"/>
      <c r="D7" s="43"/>
      <c r="E7" s="43"/>
      <c r="F7" s="43"/>
      <c r="G7" s="43"/>
      <c r="H7" s="9" t="s">
        <v>82</v>
      </c>
      <c r="I7" s="9"/>
      <c r="J7" s="43"/>
      <c r="K7" s="9"/>
      <c r="L7" s="43"/>
      <c r="M7" s="43"/>
      <c r="N7" s="9" t="s">
        <v>83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00" t="s">
        <v>85</v>
      </c>
      <c r="AA7" s="8"/>
      <c r="AB7" s="8"/>
      <c r="AC7" s="43"/>
      <c r="AD7" s="6"/>
    </row>
    <row r="8" spans="1:34" ht="24.75" customHeight="1" thickBot="1" x14ac:dyDescent="0.3">
      <c r="A8" s="96" t="s">
        <v>0</v>
      </c>
      <c r="B8" s="58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58" t="s">
        <v>12</v>
      </c>
      <c r="O8" s="88"/>
      <c r="P8" s="88"/>
      <c r="Q8" s="88"/>
      <c r="R8" s="88"/>
      <c r="S8" s="88"/>
      <c r="T8" s="88"/>
      <c r="U8" s="88"/>
      <c r="V8" s="88"/>
      <c r="W8" s="89"/>
      <c r="X8" s="98" t="s">
        <v>48</v>
      </c>
      <c r="Y8" s="66" t="s">
        <v>2</v>
      </c>
      <c r="Z8" s="66" t="s">
        <v>27</v>
      </c>
      <c r="AA8" s="66" t="s">
        <v>28</v>
      </c>
      <c r="AB8" s="68" t="s">
        <v>29</v>
      </c>
      <c r="AC8" s="96" t="s">
        <v>30</v>
      </c>
      <c r="AD8" s="6"/>
    </row>
    <row r="9" spans="1:34" ht="13.5" customHeight="1" thickBot="1" x14ac:dyDescent="0.3">
      <c r="A9" s="97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74" t="s">
        <v>31</v>
      </c>
      <c r="O9" s="11" t="s">
        <v>10</v>
      </c>
      <c r="P9" s="11"/>
      <c r="Q9" s="11"/>
      <c r="R9" s="11"/>
      <c r="S9" s="11"/>
      <c r="T9" s="11"/>
      <c r="U9" s="11"/>
      <c r="V9" s="11" t="s">
        <v>11</v>
      </c>
      <c r="W9" s="12"/>
      <c r="X9" s="99"/>
      <c r="Y9" s="67"/>
      <c r="Z9" s="67"/>
      <c r="AA9" s="67"/>
      <c r="AB9" s="69"/>
      <c r="AC9" s="97"/>
      <c r="AD9" s="6"/>
    </row>
    <row r="10" spans="1:34" ht="15" customHeight="1" x14ac:dyDescent="0.25">
      <c r="A10" s="97"/>
      <c r="B10" s="70" t="s">
        <v>13</v>
      </c>
      <c r="C10" s="72" t="s">
        <v>14</v>
      </c>
      <c r="D10" s="72" t="s">
        <v>15</v>
      </c>
      <c r="E10" s="72" t="s">
        <v>20</v>
      </c>
      <c r="F10" s="72" t="s">
        <v>21</v>
      </c>
      <c r="G10" s="72" t="s">
        <v>18</v>
      </c>
      <c r="H10" s="72" t="s">
        <v>22</v>
      </c>
      <c r="I10" s="72" t="s">
        <v>19</v>
      </c>
      <c r="J10" s="72" t="s">
        <v>17</v>
      </c>
      <c r="K10" s="72" t="s">
        <v>16</v>
      </c>
      <c r="L10" s="72" t="s">
        <v>23</v>
      </c>
      <c r="M10" s="56" t="s">
        <v>24</v>
      </c>
      <c r="N10" s="75"/>
      <c r="O10" s="64" t="s">
        <v>32</v>
      </c>
      <c r="P10" s="66" t="s">
        <v>33</v>
      </c>
      <c r="Q10" s="68" t="s">
        <v>34</v>
      </c>
      <c r="R10" s="70" t="s">
        <v>35</v>
      </c>
      <c r="S10" s="72" t="s">
        <v>36</v>
      </c>
      <c r="T10" s="56" t="s">
        <v>37</v>
      </c>
      <c r="U10" s="77" t="s">
        <v>47</v>
      </c>
      <c r="V10" s="72" t="s">
        <v>46</v>
      </c>
      <c r="W10" s="56" t="s">
        <v>45</v>
      </c>
      <c r="X10" s="99"/>
      <c r="Y10" s="67"/>
      <c r="Z10" s="67"/>
      <c r="AA10" s="67"/>
      <c r="AB10" s="69"/>
      <c r="AC10" s="97"/>
      <c r="AD10" s="6"/>
    </row>
    <row r="11" spans="1:34" ht="143.25" customHeight="1" x14ac:dyDescent="0.25">
      <c r="A11" s="97"/>
      <c r="B11" s="71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57"/>
      <c r="N11" s="76"/>
      <c r="O11" s="65"/>
      <c r="P11" s="67"/>
      <c r="Q11" s="69"/>
      <c r="R11" s="71"/>
      <c r="S11" s="73"/>
      <c r="T11" s="57"/>
      <c r="U11" s="78"/>
      <c r="V11" s="73"/>
      <c r="W11" s="57"/>
      <c r="X11" s="99"/>
      <c r="Y11" s="67"/>
      <c r="Z11" s="67"/>
      <c r="AA11" s="67"/>
      <c r="AB11" s="69"/>
      <c r="AC11" s="97"/>
      <c r="AD11" s="6"/>
    </row>
    <row r="12" spans="1:34" ht="12" customHeight="1" x14ac:dyDescent="0.25">
      <c r="A12" s="13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50">
        <v>8169</v>
      </c>
      <c r="P12" s="16">
        <v>34.200000000000003</v>
      </c>
      <c r="Q12" s="17">
        <v>9.5</v>
      </c>
      <c r="R12" s="18">
        <v>9055</v>
      </c>
      <c r="S12" s="19">
        <v>37.909999999999997</v>
      </c>
      <c r="T12" s="20">
        <v>10.53</v>
      </c>
      <c r="U12" s="22"/>
      <c r="V12" s="16"/>
      <c r="W12" s="21"/>
      <c r="X12" s="22" t="s">
        <v>61</v>
      </c>
      <c r="Y12" s="16"/>
      <c r="Z12" s="51"/>
      <c r="AA12" s="51"/>
      <c r="AB12" s="52"/>
      <c r="AC12" s="23">
        <v>953.255</v>
      </c>
      <c r="AD12" s="44">
        <f>SUM(B12:M12)+$K$43+$N$43</f>
        <v>0</v>
      </c>
      <c r="AE12" s="7" t="str">
        <f>IF(AD12=100,"ОК"," ")</f>
        <v xml:space="preserve"> </v>
      </c>
      <c r="AF12" s="4"/>
      <c r="AG12" s="4"/>
      <c r="AH12" s="4"/>
    </row>
    <row r="13" spans="1:34" ht="12" customHeight="1" x14ac:dyDescent="0.25">
      <c r="A13" s="13">
        <v>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50">
        <v>8169</v>
      </c>
      <c r="P13" s="16">
        <v>34.200000000000003</v>
      </c>
      <c r="Q13" s="17">
        <v>9.5</v>
      </c>
      <c r="R13" s="18">
        <v>9055</v>
      </c>
      <c r="S13" s="19">
        <v>37.909999999999997</v>
      </c>
      <c r="T13" s="20">
        <v>10.53</v>
      </c>
      <c r="U13" s="22"/>
      <c r="V13" s="16"/>
      <c r="W13" s="21"/>
      <c r="X13" s="22" t="s">
        <v>62</v>
      </c>
      <c r="Y13" s="16"/>
      <c r="Z13" s="51"/>
      <c r="AA13" s="51"/>
      <c r="AB13" s="52"/>
      <c r="AC13" s="23">
        <v>946.58100000000002</v>
      </c>
      <c r="AD13" s="44">
        <f t="shared" ref="AD13:AD42" si="0">SUM(B13:M13)+$K$43+$N$43</f>
        <v>0</v>
      </c>
      <c r="AE13" s="7" t="str">
        <f>IF(AD13=100,"ОК"," ")</f>
        <v xml:space="preserve"> </v>
      </c>
      <c r="AF13" s="4"/>
      <c r="AG13" s="4"/>
      <c r="AH13" s="4"/>
    </row>
    <row r="14" spans="1:34" ht="12" customHeight="1" x14ac:dyDescent="0.25">
      <c r="A14" s="13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3"/>
      <c r="O14" s="50">
        <v>8169</v>
      </c>
      <c r="P14" s="16">
        <v>34.200000000000003</v>
      </c>
      <c r="Q14" s="17">
        <v>9.5</v>
      </c>
      <c r="R14" s="18">
        <v>9055</v>
      </c>
      <c r="S14" s="19">
        <v>37.909999999999997</v>
      </c>
      <c r="T14" s="20">
        <v>10.53</v>
      </c>
      <c r="U14" s="22"/>
      <c r="V14" s="16"/>
      <c r="W14" s="21"/>
      <c r="X14" s="22" t="s">
        <v>63</v>
      </c>
      <c r="Y14" s="16"/>
      <c r="Z14" s="51"/>
      <c r="AA14" s="51"/>
      <c r="AB14" s="52"/>
      <c r="AC14" s="23">
        <v>1007.77</v>
      </c>
      <c r="AD14" s="44">
        <f t="shared" si="0"/>
        <v>0</v>
      </c>
      <c r="AE14" s="7" t="str">
        <f>IF(AD14=100,"ОК"," ")</f>
        <v xml:space="preserve"> </v>
      </c>
      <c r="AF14" s="4"/>
      <c r="AG14" s="4"/>
      <c r="AH14" s="4"/>
    </row>
    <row r="15" spans="1:34" ht="12" customHeight="1" x14ac:dyDescent="0.25">
      <c r="A15" s="13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3"/>
      <c r="O15" s="50">
        <v>8169</v>
      </c>
      <c r="P15" s="16">
        <v>34.200000000000003</v>
      </c>
      <c r="Q15" s="17">
        <v>9.5</v>
      </c>
      <c r="R15" s="18">
        <v>9055</v>
      </c>
      <c r="S15" s="19">
        <v>37.909999999999997</v>
      </c>
      <c r="T15" s="20">
        <v>10.53</v>
      </c>
      <c r="U15" s="22"/>
      <c r="V15" s="16"/>
      <c r="W15" s="21"/>
      <c r="X15" s="22" t="s">
        <v>64</v>
      </c>
      <c r="Y15" s="16"/>
      <c r="Z15" s="51"/>
      <c r="AA15" s="51"/>
      <c r="AB15" s="52"/>
      <c r="AC15" s="23">
        <v>1149.943</v>
      </c>
      <c r="AD15" s="44">
        <f t="shared" si="0"/>
        <v>0</v>
      </c>
      <c r="AE15" s="7" t="str">
        <f t="shared" ref="AE15:AE42" si="1">IF(AD15=100,"ОК"," ")</f>
        <v xml:space="preserve"> </v>
      </c>
      <c r="AF15" s="4"/>
      <c r="AG15" s="4"/>
      <c r="AH15" s="4"/>
    </row>
    <row r="16" spans="1:34" ht="12" customHeight="1" x14ac:dyDescent="0.25">
      <c r="A16" s="13">
        <v>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  <c r="O16" s="50">
        <v>8169</v>
      </c>
      <c r="P16" s="16">
        <v>34.200000000000003</v>
      </c>
      <c r="Q16" s="17">
        <v>9.5</v>
      </c>
      <c r="R16" s="18">
        <v>9055</v>
      </c>
      <c r="S16" s="19">
        <v>37.909999999999997</v>
      </c>
      <c r="T16" s="20">
        <v>10.53</v>
      </c>
      <c r="U16" s="22"/>
      <c r="V16" s="16"/>
      <c r="W16" s="21"/>
      <c r="X16" s="22" t="s">
        <v>65</v>
      </c>
      <c r="Y16" s="16"/>
      <c r="Z16" s="51"/>
      <c r="AA16" s="51"/>
      <c r="AB16" s="52"/>
      <c r="AC16" s="23">
        <v>1200.3499999999999</v>
      </c>
      <c r="AD16" s="44">
        <f t="shared" si="0"/>
        <v>0</v>
      </c>
      <c r="AE16" s="7" t="str">
        <f t="shared" si="1"/>
        <v xml:space="preserve"> </v>
      </c>
      <c r="AF16" s="4"/>
      <c r="AG16" s="4"/>
      <c r="AH16" s="4"/>
    </row>
    <row r="17" spans="1:34" ht="12" customHeight="1" x14ac:dyDescent="0.25">
      <c r="A17" s="13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/>
      <c r="O17" s="50">
        <v>8169</v>
      </c>
      <c r="P17" s="16">
        <v>34.200000000000003</v>
      </c>
      <c r="Q17" s="17">
        <v>9.5</v>
      </c>
      <c r="R17" s="18">
        <v>9055</v>
      </c>
      <c r="S17" s="19">
        <v>37.909999999999997</v>
      </c>
      <c r="T17" s="20">
        <v>10.53</v>
      </c>
      <c r="U17" s="22"/>
      <c r="V17" s="16"/>
      <c r="W17" s="21"/>
      <c r="X17" s="22" t="s">
        <v>66</v>
      </c>
      <c r="Y17" s="16"/>
      <c r="Z17" s="51"/>
      <c r="AA17" s="51"/>
      <c r="AB17" s="52"/>
      <c r="AC17" s="23">
        <v>1077.8150000000001</v>
      </c>
      <c r="AD17" s="44">
        <f t="shared" si="0"/>
        <v>0</v>
      </c>
      <c r="AE17" s="7" t="str">
        <f t="shared" si="1"/>
        <v xml:space="preserve"> </v>
      </c>
      <c r="AF17" s="4"/>
      <c r="AG17" s="4"/>
      <c r="AH17" s="4"/>
    </row>
    <row r="18" spans="1:34" ht="12" customHeight="1" x14ac:dyDescent="0.25">
      <c r="A18" s="13">
        <v>7</v>
      </c>
      <c r="B18" s="14">
        <v>93.224999999999994</v>
      </c>
      <c r="C18" s="14">
        <v>3.3580000000000001</v>
      </c>
      <c r="D18" s="14">
        <v>0.81399999999999995</v>
      </c>
      <c r="E18" s="14">
        <v>0.105</v>
      </c>
      <c r="F18" s="14">
        <v>0.127</v>
      </c>
      <c r="G18" s="14">
        <v>1E-3</v>
      </c>
      <c r="H18" s="14">
        <v>0.03</v>
      </c>
      <c r="I18" s="14">
        <v>2.1999999999999999E-2</v>
      </c>
      <c r="J18" s="14">
        <v>2.5999999999999999E-2</v>
      </c>
      <c r="K18" s="14">
        <v>5.0000000000000001E-3</v>
      </c>
      <c r="L18" s="14">
        <v>1.1339999999999999</v>
      </c>
      <c r="M18" s="14">
        <v>1.153</v>
      </c>
      <c r="N18" s="13">
        <v>0.72270000000000001</v>
      </c>
      <c r="O18" s="18">
        <v>8176</v>
      </c>
      <c r="P18" s="16">
        <v>34.229999999999997</v>
      </c>
      <c r="Q18" s="21">
        <v>9.51</v>
      </c>
      <c r="R18" s="18">
        <v>9059</v>
      </c>
      <c r="S18" s="16">
        <v>37.93</v>
      </c>
      <c r="T18" s="21">
        <v>10.54</v>
      </c>
      <c r="U18" s="22">
        <v>11695</v>
      </c>
      <c r="V18" s="16">
        <v>48.96</v>
      </c>
      <c r="W18" s="21">
        <v>13.6</v>
      </c>
      <c r="X18" s="22" t="s">
        <v>51</v>
      </c>
      <c r="Y18" s="16"/>
      <c r="Z18" s="51"/>
      <c r="AA18" s="51"/>
      <c r="AB18" s="52"/>
      <c r="AC18" s="23">
        <v>1056.2650000000001</v>
      </c>
      <c r="AD18" s="44">
        <f t="shared" si="0"/>
        <v>100</v>
      </c>
      <c r="AE18" s="7" t="str">
        <f t="shared" si="1"/>
        <v>ОК</v>
      </c>
      <c r="AF18" s="4"/>
      <c r="AG18" s="4"/>
      <c r="AH18" s="4"/>
    </row>
    <row r="19" spans="1:34" ht="12" customHeight="1" x14ac:dyDescent="0.25">
      <c r="A19" s="13">
        <v>8</v>
      </c>
      <c r="B19" s="14">
        <v>95.572999999999993</v>
      </c>
      <c r="C19" s="14">
        <v>2.331</v>
      </c>
      <c r="D19" s="14">
        <v>0.67900000000000005</v>
      </c>
      <c r="E19" s="14">
        <v>0.104</v>
      </c>
      <c r="F19" s="14">
        <v>0.106</v>
      </c>
      <c r="G19" s="14">
        <v>0</v>
      </c>
      <c r="H19" s="14">
        <v>2.4E-2</v>
      </c>
      <c r="I19" s="14">
        <v>1.9E-2</v>
      </c>
      <c r="J19" s="14">
        <v>0.02</v>
      </c>
      <c r="K19" s="14">
        <v>4.0000000000000001E-3</v>
      </c>
      <c r="L19" s="14">
        <v>0.78</v>
      </c>
      <c r="M19" s="14">
        <v>0.36</v>
      </c>
      <c r="N19" s="13">
        <v>0.70320000000000005</v>
      </c>
      <c r="O19" s="18">
        <v>8179</v>
      </c>
      <c r="P19" s="16">
        <v>34.24</v>
      </c>
      <c r="Q19" s="21">
        <v>9.51</v>
      </c>
      <c r="R19" s="18">
        <v>9065</v>
      </c>
      <c r="S19" s="16">
        <v>37.950000000000003</v>
      </c>
      <c r="T19" s="21">
        <v>10.54</v>
      </c>
      <c r="U19" s="22">
        <v>11863</v>
      </c>
      <c r="V19" s="16">
        <v>49.67</v>
      </c>
      <c r="W19" s="21">
        <v>13.8</v>
      </c>
      <c r="X19" s="22" t="s">
        <v>53</v>
      </c>
      <c r="Y19" s="16"/>
      <c r="Z19" s="51"/>
      <c r="AA19" s="51"/>
      <c r="AB19" s="52"/>
      <c r="AC19" s="23">
        <v>1095.568</v>
      </c>
      <c r="AD19" s="44">
        <f t="shared" si="0"/>
        <v>100</v>
      </c>
      <c r="AE19" s="7" t="str">
        <f t="shared" si="1"/>
        <v>ОК</v>
      </c>
      <c r="AF19" s="4"/>
      <c r="AG19" s="4"/>
      <c r="AH19" s="4"/>
    </row>
    <row r="20" spans="1:34" ht="12" customHeight="1" x14ac:dyDescent="0.25">
      <c r="A20" s="13">
        <v>9</v>
      </c>
      <c r="B20" s="14">
        <v>92.426000000000002</v>
      </c>
      <c r="C20" s="14">
        <v>3.7410000000000001</v>
      </c>
      <c r="D20" s="14">
        <v>0.86599999999999999</v>
      </c>
      <c r="E20" s="14">
        <v>0.105</v>
      </c>
      <c r="F20" s="14">
        <v>0.13200000000000001</v>
      </c>
      <c r="G20" s="14">
        <v>2E-3</v>
      </c>
      <c r="H20" s="14">
        <v>3.2000000000000001E-2</v>
      </c>
      <c r="I20" s="14">
        <v>2.4E-2</v>
      </c>
      <c r="J20" s="14">
        <v>2.5000000000000001E-2</v>
      </c>
      <c r="K20" s="14">
        <v>5.0000000000000001E-3</v>
      </c>
      <c r="L20" s="14">
        <v>1.2210000000000001</v>
      </c>
      <c r="M20" s="14">
        <v>1.421</v>
      </c>
      <c r="N20" s="13">
        <v>0.72929999999999995</v>
      </c>
      <c r="O20" s="18">
        <v>8180</v>
      </c>
      <c r="P20" s="16">
        <v>34.25</v>
      </c>
      <c r="Q20" s="21">
        <v>9.51</v>
      </c>
      <c r="R20" s="18">
        <v>9062</v>
      </c>
      <c r="S20" s="16">
        <v>37.94</v>
      </c>
      <c r="T20" s="21">
        <v>10.54</v>
      </c>
      <c r="U20" s="22">
        <v>11646</v>
      </c>
      <c r="V20" s="16">
        <v>48.76</v>
      </c>
      <c r="W20" s="21">
        <v>13.54</v>
      </c>
      <c r="X20" s="22" t="s">
        <v>54</v>
      </c>
      <c r="Y20" s="16"/>
      <c r="Z20" s="51"/>
      <c r="AA20" s="51"/>
      <c r="AB20" s="52"/>
      <c r="AC20" s="23">
        <v>1191.9929999999999</v>
      </c>
      <c r="AD20" s="44">
        <f t="shared" si="0"/>
        <v>100.00000000000001</v>
      </c>
      <c r="AE20" s="7" t="str">
        <f t="shared" si="1"/>
        <v>ОК</v>
      </c>
      <c r="AF20" s="4"/>
      <c r="AG20" s="4"/>
      <c r="AH20" s="4"/>
    </row>
    <row r="21" spans="1:34" ht="12" customHeight="1" x14ac:dyDescent="0.25">
      <c r="A21" s="13">
        <v>10</v>
      </c>
      <c r="B21" s="14">
        <v>96.125</v>
      </c>
      <c r="C21" s="14">
        <v>2.1</v>
      </c>
      <c r="D21" s="14">
        <v>0.64200000000000002</v>
      </c>
      <c r="E21" s="14">
        <v>0.10100000000000001</v>
      </c>
      <c r="F21" s="14">
        <v>9.8000000000000004E-2</v>
      </c>
      <c r="G21" s="14">
        <v>1E-3</v>
      </c>
      <c r="H21" s="14">
        <v>1.9E-2</v>
      </c>
      <c r="I21" s="14">
        <v>1.2999999999999999E-2</v>
      </c>
      <c r="J21" s="14">
        <v>7.0000000000000001E-3</v>
      </c>
      <c r="K21" s="14">
        <v>5.0000000000000001E-3</v>
      </c>
      <c r="L21" s="14">
        <v>0.70499999999999996</v>
      </c>
      <c r="M21" s="14">
        <v>0.184</v>
      </c>
      <c r="N21" s="13">
        <v>0.69820000000000004</v>
      </c>
      <c r="O21" s="18">
        <v>8171</v>
      </c>
      <c r="P21" s="16">
        <v>34.21</v>
      </c>
      <c r="Q21" s="21">
        <v>9.5</v>
      </c>
      <c r="R21" s="18">
        <v>9057</v>
      </c>
      <c r="S21" s="16">
        <v>37.92</v>
      </c>
      <c r="T21" s="21">
        <v>10.53</v>
      </c>
      <c r="U21" s="22">
        <v>11896</v>
      </c>
      <c r="V21" s="16">
        <v>49.81</v>
      </c>
      <c r="W21" s="21">
        <v>13.84</v>
      </c>
      <c r="X21" s="22" t="s">
        <v>55</v>
      </c>
      <c r="Y21" s="16"/>
      <c r="Z21" s="51"/>
      <c r="AA21" s="51"/>
      <c r="AB21" s="52"/>
      <c r="AC21" s="23">
        <v>1275.1769999999999</v>
      </c>
      <c r="AD21" s="44">
        <f t="shared" si="0"/>
        <v>100</v>
      </c>
      <c r="AE21" s="7" t="str">
        <f t="shared" si="1"/>
        <v>ОК</v>
      </c>
      <c r="AF21" s="4"/>
      <c r="AG21" s="4"/>
      <c r="AH21" s="4"/>
    </row>
    <row r="22" spans="1:34" ht="12" customHeight="1" x14ac:dyDescent="0.25">
      <c r="A22" s="13">
        <v>11</v>
      </c>
      <c r="B22" s="14">
        <v>90.245000000000005</v>
      </c>
      <c r="C22" s="14">
        <v>4.6779999999999999</v>
      </c>
      <c r="D22" s="14">
        <v>0.99199999999999999</v>
      </c>
      <c r="E22" s="14">
        <v>0.111</v>
      </c>
      <c r="F22" s="14">
        <v>0.16400000000000001</v>
      </c>
      <c r="G22" s="14">
        <v>2E-3</v>
      </c>
      <c r="H22" s="14">
        <v>4.2999999999999997E-2</v>
      </c>
      <c r="I22" s="14">
        <v>3.3000000000000002E-2</v>
      </c>
      <c r="J22" s="14">
        <v>3.6999999999999998E-2</v>
      </c>
      <c r="K22" s="14">
        <v>7.0000000000000001E-3</v>
      </c>
      <c r="L22" s="14">
        <v>1.575</v>
      </c>
      <c r="M22" s="14">
        <v>2.113</v>
      </c>
      <c r="N22" s="13">
        <v>0.74760000000000004</v>
      </c>
      <c r="O22" s="18">
        <v>8187</v>
      </c>
      <c r="P22" s="16">
        <v>34.28</v>
      </c>
      <c r="Q22" s="21">
        <v>9.52</v>
      </c>
      <c r="R22" s="18">
        <v>9065</v>
      </c>
      <c r="S22" s="16">
        <v>37.28</v>
      </c>
      <c r="T22" s="21">
        <v>10.36</v>
      </c>
      <c r="U22" s="22">
        <v>11507</v>
      </c>
      <c r="V22" s="16">
        <v>48.18</v>
      </c>
      <c r="W22" s="21">
        <v>13.38</v>
      </c>
      <c r="X22" s="22" t="s">
        <v>56</v>
      </c>
      <c r="Y22" s="16"/>
      <c r="Z22" s="51"/>
      <c r="AA22" s="51"/>
      <c r="AB22" s="52"/>
      <c r="AC22" s="23">
        <v>1395.9559999999999</v>
      </c>
      <c r="AD22" s="44">
        <f t="shared" si="0"/>
        <v>100.00000000000003</v>
      </c>
      <c r="AE22" s="7" t="str">
        <f t="shared" si="1"/>
        <v>ОК</v>
      </c>
      <c r="AF22" s="4"/>
      <c r="AG22" s="4"/>
      <c r="AH22" s="4"/>
    </row>
    <row r="23" spans="1:34" ht="12" customHeight="1" x14ac:dyDescent="0.25">
      <c r="A23" s="13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18">
        <v>8187</v>
      </c>
      <c r="P23" s="16">
        <v>34.28</v>
      </c>
      <c r="Q23" s="21">
        <v>9.52</v>
      </c>
      <c r="R23" s="18">
        <v>9065</v>
      </c>
      <c r="S23" s="16">
        <v>37.28</v>
      </c>
      <c r="T23" s="21">
        <v>10.36</v>
      </c>
      <c r="U23" s="22"/>
      <c r="V23" s="16"/>
      <c r="W23" s="21"/>
      <c r="X23" s="22" t="s">
        <v>67</v>
      </c>
      <c r="Y23" s="16"/>
      <c r="Z23" s="51"/>
      <c r="AA23" s="51"/>
      <c r="AB23" s="52"/>
      <c r="AC23" s="23">
        <v>1723.116</v>
      </c>
      <c r="AD23" s="44">
        <f t="shared" si="0"/>
        <v>0</v>
      </c>
      <c r="AE23" s="7" t="str">
        <f t="shared" si="1"/>
        <v xml:space="preserve"> </v>
      </c>
      <c r="AF23" s="4"/>
      <c r="AG23" s="4"/>
      <c r="AH23" s="4"/>
    </row>
    <row r="24" spans="1:34" ht="12" customHeight="1" x14ac:dyDescent="0.25">
      <c r="A24" s="13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8">
        <v>8187</v>
      </c>
      <c r="P24" s="16">
        <v>34.28</v>
      </c>
      <c r="Q24" s="21">
        <v>9.52</v>
      </c>
      <c r="R24" s="18">
        <v>9065</v>
      </c>
      <c r="S24" s="16">
        <v>37.28</v>
      </c>
      <c r="T24" s="21">
        <v>10.36</v>
      </c>
      <c r="U24" s="22"/>
      <c r="V24" s="16"/>
      <c r="W24" s="21"/>
      <c r="X24" s="22" t="s">
        <v>68</v>
      </c>
      <c r="Y24" s="16"/>
      <c r="Z24" s="51"/>
      <c r="AA24" s="51"/>
      <c r="AB24" s="52"/>
      <c r="AC24" s="23">
        <v>1776.5050000000001</v>
      </c>
      <c r="AD24" s="44">
        <f t="shared" si="0"/>
        <v>0</v>
      </c>
      <c r="AE24" s="7" t="str">
        <f t="shared" si="1"/>
        <v xml:space="preserve"> </v>
      </c>
      <c r="AF24" s="4"/>
      <c r="AG24" s="4"/>
      <c r="AH24" s="4"/>
    </row>
    <row r="25" spans="1:34" ht="12" customHeight="1" x14ac:dyDescent="0.25">
      <c r="A25" s="13">
        <v>14</v>
      </c>
      <c r="B25" s="14">
        <v>90.399000000000001</v>
      </c>
      <c r="C25" s="14">
        <v>4.6070000000000002</v>
      </c>
      <c r="D25" s="14">
        <v>1.107</v>
      </c>
      <c r="E25" s="14">
        <v>0.122</v>
      </c>
      <c r="F25" s="14">
        <v>0.189</v>
      </c>
      <c r="G25" s="14">
        <v>3.0000000000000001E-3</v>
      </c>
      <c r="H25" s="14">
        <v>0.05</v>
      </c>
      <c r="I25" s="14">
        <v>3.9E-2</v>
      </c>
      <c r="J25" s="14">
        <v>6.6000000000000003E-2</v>
      </c>
      <c r="K25" s="14">
        <v>5.0000000000000001E-3</v>
      </c>
      <c r="L25" s="14">
        <v>1.5509999999999999</v>
      </c>
      <c r="M25" s="14">
        <v>1.8620000000000001</v>
      </c>
      <c r="N25" s="13">
        <v>0.74729999999999996</v>
      </c>
      <c r="O25" s="18">
        <v>8238</v>
      </c>
      <c r="P25" s="16">
        <v>34.49</v>
      </c>
      <c r="Q25" s="21">
        <v>9.58</v>
      </c>
      <c r="R25" s="18">
        <v>9121</v>
      </c>
      <c r="S25" s="16">
        <v>38.19</v>
      </c>
      <c r="T25" s="21">
        <v>10.61</v>
      </c>
      <c r="U25" s="22">
        <v>11579</v>
      </c>
      <c r="V25" s="16">
        <v>48.48</v>
      </c>
      <c r="W25" s="21">
        <v>13.47</v>
      </c>
      <c r="X25" s="22" t="s">
        <v>57</v>
      </c>
      <c r="Y25" s="16"/>
      <c r="Z25" s="51"/>
      <c r="AA25" s="51"/>
      <c r="AB25" s="52"/>
      <c r="AC25" s="23">
        <v>1738.0309999999999</v>
      </c>
      <c r="AD25" s="44">
        <f t="shared" si="0"/>
        <v>99.999999999999986</v>
      </c>
      <c r="AE25" s="7" t="str">
        <f t="shared" si="1"/>
        <v>ОК</v>
      </c>
      <c r="AF25" s="4"/>
      <c r="AG25" s="4"/>
      <c r="AH25" s="4"/>
    </row>
    <row r="26" spans="1:34" ht="12" customHeight="1" x14ac:dyDescent="0.25">
      <c r="A26" s="13">
        <v>15</v>
      </c>
      <c r="B26" s="14">
        <v>92.554000000000002</v>
      </c>
      <c r="C26" s="14">
        <v>3.62</v>
      </c>
      <c r="D26" s="14">
        <v>0.89800000000000002</v>
      </c>
      <c r="E26" s="14">
        <v>0.107</v>
      </c>
      <c r="F26" s="14">
        <v>0.15</v>
      </c>
      <c r="G26" s="14">
        <v>2E-3</v>
      </c>
      <c r="H26" s="14">
        <v>3.9E-2</v>
      </c>
      <c r="I26" s="14">
        <v>0.03</v>
      </c>
      <c r="J26" s="14">
        <v>0.04</v>
      </c>
      <c r="K26" s="14">
        <v>5.0000000000000001E-3</v>
      </c>
      <c r="L26" s="14">
        <v>1.254</v>
      </c>
      <c r="M26" s="14">
        <v>1.3009999999999999</v>
      </c>
      <c r="N26" s="13">
        <v>0.7288</v>
      </c>
      <c r="O26" s="18">
        <v>8195</v>
      </c>
      <c r="P26" s="16">
        <v>34.31</v>
      </c>
      <c r="Q26" s="21">
        <v>9.5299999999999994</v>
      </c>
      <c r="R26" s="18">
        <v>9078</v>
      </c>
      <c r="S26" s="16">
        <v>38.01</v>
      </c>
      <c r="T26" s="21">
        <v>10.56</v>
      </c>
      <c r="U26" s="22">
        <v>11670</v>
      </c>
      <c r="V26" s="16">
        <v>48.86</v>
      </c>
      <c r="W26" s="21">
        <v>13.57</v>
      </c>
      <c r="X26" s="22" t="s">
        <v>58</v>
      </c>
      <c r="Y26" s="16"/>
      <c r="Z26" s="51"/>
      <c r="AA26" s="51"/>
      <c r="AB26" s="52"/>
      <c r="AC26" s="23">
        <v>1735.7380000000001</v>
      </c>
      <c r="AD26" s="44">
        <f t="shared" si="0"/>
        <v>100.00000000000001</v>
      </c>
      <c r="AE26" s="7" t="str">
        <f t="shared" si="1"/>
        <v>ОК</v>
      </c>
      <c r="AF26" s="4"/>
      <c r="AG26" s="4"/>
      <c r="AH26" s="4"/>
    </row>
    <row r="27" spans="1:34" ht="12" customHeight="1" x14ac:dyDescent="0.25">
      <c r="A27" s="13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18">
        <v>8195</v>
      </c>
      <c r="P27" s="16">
        <v>34.31</v>
      </c>
      <c r="Q27" s="21">
        <v>9.5299999999999994</v>
      </c>
      <c r="R27" s="18">
        <v>9078</v>
      </c>
      <c r="S27" s="16">
        <v>38.01</v>
      </c>
      <c r="T27" s="21">
        <v>10.56</v>
      </c>
      <c r="U27" s="22"/>
      <c r="V27" s="16"/>
      <c r="W27" s="21"/>
      <c r="X27" s="22" t="s">
        <v>60</v>
      </c>
      <c r="Y27" s="16"/>
      <c r="Z27" s="51"/>
      <c r="AA27" s="51"/>
      <c r="AB27" s="52"/>
      <c r="AC27" s="23">
        <v>1738.569</v>
      </c>
      <c r="AD27" s="44">
        <f t="shared" si="0"/>
        <v>0</v>
      </c>
      <c r="AE27" s="7" t="str">
        <f t="shared" si="1"/>
        <v xml:space="preserve"> </v>
      </c>
      <c r="AF27" s="4"/>
      <c r="AG27" s="4"/>
      <c r="AH27" s="4"/>
    </row>
    <row r="28" spans="1:34" ht="12" customHeight="1" x14ac:dyDescent="0.25">
      <c r="A28" s="13">
        <v>17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8">
        <v>8195</v>
      </c>
      <c r="P28" s="16">
        <v>34.31</v>
      </c>
      <c r="Q28" s="21">
        <v>9.5299999999999994</v>
      </c>
      <c r="R28" s="18">
        <v>9078</v>
      </c>
      <c r="S28" s="16">
        <v>38.01</v>
      </c>
      <c r="T28" s="21">
        <v>10.56</v>
      </c>
      <c r="U28" s="22"/>
      <c r="V28" s="16"/>
      <c r="W28" s="21"/>
      <c r="X28" s="22" t="s">
        <v>59</v>
      </c>
      <c r="Y28" s="16"/>
      <c r="Z28" s="51"/>
      <c r="AA28" s="51"/>
      <c r="AB28" s="52"/>
      <c r="AC28" s="23">
        <v>1671.855</v>
      </c>
      <c r="AD28" s="44">
        <f t="shared" si="0"/>
        <v>0</v>
      </c>
      <c r="AE28" s="7" t="str">
        <f t="shared" si="1"/>
        <v xml:space="preserve"> </v>
      </c>
      <c r="AF28" s="4"/>
      <c r="AG28" s="4"/>
      <c r="AH28" s="4"/>
    </row>
    <row r="29" spans="1:34" ht="12" customHeight="1" x14ac:dyDescent="0.25">
      <c r="A29" s="13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8">
        <v>8195</v>
      </c>
      <c r="P29" s="16">
        <v>34.31</v>
      </c>
      <c r="Q29" s="21">
        <v>9.5299999999999994</v>
      </c>
      <c r="R29" s="18">
        <v>9078</v>
      </c>
      <c r="S29" s="16">
        <v>38.01</v>
      </c>
      <c r="T29" s="21">
        <v>10.56</v>
      </c>
      <c r="U29" s="22"/>
      <c r="V29" s="16"/>
      <c r="W29" s="21"/>
      <c r="X29" s="22" t="s">
        <v>69</v>
      </c>
      <c r="Y29" s="16"/>
      <c r="Z29" s="51"/>
      <c r="AA29" s="51"/>
      <c r="AB29" s="52"/>
      <c r="AC29" s="23">
        <v>1558.433</v>
      </c>
      <c r="AD29" s="44">
        <f t="shared" si="0"/>
        <v>0</v>
      </c>
      <c r="AE29" s="7" t="str">
        <f t="shared" si="1"/>
        <v xml:space="preserve"> </v>
      </c>
      <c r="AF29" s="4"/>
      <c r="AG29" s="4"/>
      <c r="AH29" s="4"/>
    </row>
    <row r="30" spans="1:34" ht="12" customHeight="1" x14ac:dyDescent="0.25">
      <c r="A30" s="13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18">
        <v>8195</v>
      </c>
      <c r="P30" s="16">
        <v>34.31</v>
      </c>
      <c r="Q30" s="21">
        <v>9.5299999999999994</v>
      </c>
      <c r="R30" s="18">
        <v>9078</v>
      </c>
      <c r="S30" s="16">
        <v>38.01</v>
      </c>
      <c r="T30" s="21">
        <v>10.56</v>
      </c>
      <c r="U30" s="22"/>
      <c r="V30" s="16"/>
      <c r="W30" s="21"/>
      <c r="X30" s="22" t="s">
        <v>70</v>
      </c>
      <c r="Y30" s="16"/>
      <c r="Z30" s="51"/>
      <c r="AA30" s="51"/>
      <c r="AB30" s="52"/>
      <c r="AC30" s="23">
        <v>1540.8320000000001</v>
      </c>
      <c r="AD30" s="44">
        <f t="shared" si="0"/>
        <v>0</v>
      </c>
      <c r="AE30" s="7" t="str">
        <f t="shared" si="1"/>
        <v xml:space="preserve"> </v>
      </c>
      <c r="AF30" s="4"/>
      <c r="AG30" s="4"/>
      <c r="AH30" s="4"/>
    </row>
    <row r="31" spans="1:34" ht="12" customHeight="1" x14ac:dyDescent="0.25">
      <c r="A31" s="13">
        <v>20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18">
        <v>8195</v>
      </c>
      <c r="P31" s="16">
        <v>34.31</v>
      </c>
      <c r="Q31" s="21">
        <v>9.5299999999999994</v>
      </c>
      <c r="R31" s="18">
        <v>9078</v>
      </c>
      <c r="S31" s="16">
        <v>38.01</v>
      </c>
      <c r="T31" s="21">
        <v>10.56</v>
      </c>
      <c r="U31" s="22"/>
      <c r="V31" s="16"/>
      <c r="W31" s="21"/>
      <c r="X31" s="22" t="s">
        <v>71</v>
      </c>
      <c r="Y31" s="16"/>
      <c r="Z31" s="51"/>
      <c r="AA31" s="51"/>
      <c r="AB31" s="52"/>
      <c r="AC31" s="23">
        <v>1522.058</v>
      </c>
      <c r="AD31" s="44">
        <f t="shared" si="0"/>
        <v>0</v>
      </c>
      <c r="AE31" s="7" t="str">
        <f t="shared" ref="AE31" si="2">IF(AD31=100,"ОК"," ")</f>
        <v xml:space="preserve"> </v>
      </c>
      <c r="AF31" s="4"/>
      <c r="AG31" s="4"/>
      <c r="AH31" s="4"/>
    </row>
    <row r="32" spans="1:34" ht="12" customHeight="1" x14ac:dyDescent="0.25">
      <c r="A32" s="13">
        <v>21</v>
      </c>
      <c r="B32" s="14">
        <v>94.138999999999996</v>
      </c>
      <c r="C32" s="14">
        <v>2.9980000000000002</v>
      </c>
      <c r="D32" s="14">
        <v>0.80800000000000005</v>
      </c>
      <c r="E32" s="14">
        <v>0.11</v>
      </c>
      <c r="F32" s="14">
        <v>0.13</v>
      </c>
      <c r="G32" s="14">
        <v>1E-3</v>
      </c>
      <c r="H32" s="14">
        <v>2.9000000000000001E-2</v>
      </c>
      <c r="I32" s="14">
        <v>2.1999999999999999E-2</v>
      </c>
      <c r="J32" s="14">
        <v>2.1000000000000001E-2</v>
      </c>
      <c r="K32" s="14">
        <v>5.0000000000000001E-3</v>
      </c>
      <c r="L32" s="14">
        <v>0.98399999999999999</v>
      </c>
      <c r="M32" s="14">
        <v>0.753</v>
      </c>
      <c r="N32" s="13">
        <v>0.71499999999999997</v>
      </c>
      <c r="O32" s="18">
        <v>8197</v>
      </c>
      <c r="P32" s="16">
        <v>34.32</v>
      </c>
      <c r="Q32" s="21">
        <v>9.5299999999999994</v>
      </c>
      <c r="R32" s="18">
        <v>9082</v>
      </c>
      <c r="S32" s="16">
        <v>38.03</v>
      </c>
      <c r="T32" s="21">
        <v>10.56</v>
      </c>
      <c r="U32" s="22">
        <v>11787</v>
      </c>
      <c r="V32" s="16">
        <v>49.35</v>
      </c>
      <c r="W32" s="21">
        <v>13.71</v>
      </c>
      <c r="X32" s="22" t="s">
        <v>72</v>
      </c>
      <c r="Y32" s="16"/>
      <c r="Z32" s="51"/>
      <c r="AA32" s="51"/>
      <c r="AB32" s="52"/>
      <c r="AC32" s="23">
        <v>1556.2850000000001</v>
      </c>
      <c r="AD32" s="44">
        <f t="shared" si="0"/>
        <v>100</v>
      </c>
      <c r="AE32" s="7" t="str">
        <f t="shared" si="1"/>
        <v>ОК</v>
      </c>
      <c r="AF32" s="4"/>
      <c r="AG32" s="4"/>
      <c r="AH32" s="4"/>
    </row>
    <row r="33" spans="1:34" ht="12" customHeight="1" x14ac:dyDescent="0.25">
      <c r="A33" s="13">
        <v>22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18">
        <v>8197</v>
      </c>
      <c r="P33" s="16">
        <v>34.32</v>
      </c>
      <c r="Q33" s="21">
        <v>9.5299999999999994</v>
      </c>
      <c r="R33" s="18">
        <v>9082</v>
      </c>
      <c r="S33" s="16">
        <v>38.03</v>
      </c>
      <c r="T33" s="21">
        <v>10.56</v>
      </c>
      <c r="U33" s="22"/>
      <c r="V33" s="16"/>
      <c r="W33" s="21"/>
      <c r="X33" s="22" t="s">
        <v>75</v>
      </c>
      <c r="Y33" s="16"/>
      <c r="Z33" s="51"/>
      <c r="AA33" s="51"/>
      <c r="AB33" s="52"/>
      <c r="AC33" s="23">
        <v>1632.126</v>
      </c>
      <c r="AD33" s="44">
        <f t="shared" si="0"/>
        <v>0</v>
      </c>
      <c r="AE33" s="7" t="str">
        <f t="shared" si="1"/>
        <v xml:space="preserve"> </v>
      </c>
      <c r="AF33" s="4"/>
      <c r="AG33" s="4"/>
      <c r="AH33" s="4"/>
    </row>
    <row r="34" spans="1:34" ht="12" customHeight="1" x14ac:dyDescent="0.25">
      <c r="A34" s="13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18">
        <v>8197</v>
      </c>
      <c r="P34" s="16">
        <v>34.32</v>
      </c>
      <c r="Q34" s="21">
        <v>9.5299999999999994</v>
      </c>
      <c r="R34" s="18">
        <v>9082</v>
      </c>
      <c r="S34" s="16">
        <v>38.03</v>
      </c>
      <c r="T34" s="21">
        <v>10.56</v>
      </c>
      <c r="U34" s="22"/>
      <c r="V34" s="16"/>
      <c r="W34" s="21"/>
      <c r="X34" s="22" t="s">
        <v>76</v>
      </c>
      <c r="Y34" s="16"/>
      <c r="Z34" s="51"/>
      <c r="AA34" s="51"/>
      <c r="AB34" s="52"/>
      <c r="AC34" s="23">
        <v>1634.6559999999999</v>
      </c>
      <c r="AD34" s="44">
        <f>SUM(B34:M34)+$K$43+$N$43</f>
        <v>0</v>
      </c>
      <c r="AE34" s="7" t="str">
        <f>IF(AD34=100,"ОК"," ")</f>
        <v xml:space="preserve"> </v>
      </c>
      <c r="AF34" s="4"/>
      <c r="AG34" s="4"/>
      <c r="AH34" s="4"/>
    </row>
    <row r="35" spans="1:34" ht="12" customHeight="1" x14ac:dyDescent="0.25">
      <c r="A35" s="13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18">
        <v>8197</v>
      </c>
      <c r="P35" s="16">
        <v>34.32</v>
      </c>
      <c r="Q35" s="21">
        <v>9.5299999999999994</v>
      </c>
      <c r="R35" s="18">
        <v>9082</v>
      </c>
      <c r="S35" s="16">
        <v>38.03</v>
      </c>
      <c r="T35" s="21">
        <v>10.56</v>
      </c>
      <c r="U35" s="22"/>
      <c r="V35" s="16"/>
      <c r="W35" s="21"/>
      <c r="X35" s="22" t="s">
        <v>77</v>
      </c>
      <c r="Y35" s="16"/>
      <c r="Z35" s="51"/>
      <c r="AA35" s="51"/>
      <c r="AB35" s="52"/>
      <c r="AC35" s="23">
        <v>1624.0360000000001</v>
      </c>
      <c r="AD35" s="44">
        <f t="shared" si="0"/>
        <v>0</v>
      </c>
      <c r="AE35" s="7" t="str">
        <f t="shared" si="1"/>
        <v xml:space="preserve"> </v>
      </c>
      <c r="AF35" s="4"/>
      <c r="AG35" s="4"/>
      <c r="AH35" s="4"/>
    </row>
    <row r="36" spans="1:34" ht="12" customHeight="1" x14ac:dyDescent="0.25">
      <c r="A36" s="13">
        <v>25</v>
      </c>
      <c r="B36" s="14">
        <v>95.894000000000005</v>
      </c>
      <c r="C36" s="14">
        <v>2.1669999999999998</v>
      </c>
      <c r="D36" s="14">
        <v>0.64400000000000002</v>
      </c>
      <c r="E36" s="14">
        <v>0.10299999999999999</v>
      </c>
      <c r="F36" s="14">
        <v>0.10100000000000001</v>
      </c>
      <c r="G36" s="14">
        <v>1E-3</v>
      </c>
      <c r="H36" s="14">
        <v>1.7999999999999999E-2</v>
      </c>
      <c r="I36" s="14">
        <v>1.2E-2</v>
      </c>
      <c r="J36" s="14">
        <v>2.1000000000000001E-2</v>
      </c>
      <c r="K36" s="14">
        <v>5.0000000000000001E-3</v>
      </c>
      <c r="L36" s="14">
        <v>0.74399999999999999</v>
      </c>
      <c r="M36" s="14">
        <v>0.28999999999999998</v>
      </c>
      <c r="N36" s="13">
        <v>0.70050000000000001</v>
      </c>
      <c r="O36" s="18">
        <v>8169</v>
      </c>
      <c r="P36" s="16">
        <v>34.200000000000003</v>
      </c>
      <c r="Q36" s="21">
        <v>9.5</v>
      </c>
      <c r="R36" s="18">
        <v>9054</v>
      </c>
      <c r="S36" s="16">
        <v>37.909999999999997</v>
      </c>
      <c r="T36" s="21">
        <v>10.53</v>
      </c>
      <c r="U36" s="22">
        <v>11872</v>
      </c>
      <c r="V36" s="16">
        <v>49.71</v>
      </c>
      <c r="W36" s="21">
        <v>13.81</v>
      </c>
      <c r="X36" s="22" t="s">
        <v>75</v>
      </c>
      <c r="Y36" s="16"/>
      <c r="Z36" s="51"/>
      <c r="AA36" s="51"/>
      <c r="AB36" s="52"/>
      <c r="AC36" s="23">
        <v>1610.2059999999999</v>
      </c>
      <c r="AD36" s="44">
        <f t="shared" si="0"/>
        <v>100.00000000000001</v>
      </c>
      <c r="AE36" s="7" t="str">
        <f t="shared" si="1"/>
        <v>ОК</v>
      </c>
      <c r="AF36" s="4"/>
      <c r="AG36" s="4"/>
      <c r="AH36" s="4"/>
    </row>
    <row r="37" spans="1:34" ht="12" customHeight="1" x14ac:dyDescent="0.25">
      <c r="A37" s="13">
        <v>26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18">
        <v>8169</v>
      </c>
      <c r="P37" s="16">
        <v>34.200000000000003</v>
      </c>
      <c r="Q37" s="21">
        <v>9.5</v>
      </c>
      <c r="R37" s="18">
        <v>9054</v>
      </c>
      <c r="S37" s="16">
        <v>37.909999999999997</v>
      </c>
      <c r="T37" s="21">
        <v>10.53</v>
      </c>
      <c r="U37" s="22"/>
      <c r="V37" s="16"/>
      <c r="W37" s="21"/>
      <c r="X37" s="22" t="s">
        <v>78</v>
      </c>
      <c r="Y37" s="16"/>
      <c r="Z37" s="51"/>
      <c r="AA37" s="51"/>
      <c r="AB37" s="52"/>
      <c r="AC37" s="23">
        <v>1678.296</v>
      </c>
      <c r="AD37" s="44">
        <f t="shared" si="0"/>
        <v>0</v>
      </c>
      <c r="AE37" s="7" t="str">
        <f t="shared" si="1"/>
        <v xml:space="preserve"> </v>
      </c>
      <c r="AF37" s="4"/>
      <c r="AG37" s="4"/>
      <c r="AH37" s="4"/>
    </row>
    <row r="38" spans="1:34" ht="12" customHeight="1" x14ac:dyDescent="0.25">
      <c r="A38" s="13">
        <v>27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18">
        <v>8169</v>
      </c>
      <c r="P38" s="16">
        <v>34.200000000000003</v>
      </c>
      <c r="Q38" s="21">
        <v>9.5</v>
      </c>
      <c r="R38" s="18">
        <v>9054</v>
      </c>
      <c r="S38" s="16">
        <v>37.909999999999997</v>
      </c>
      <c r="T38" s="21">
        <v>10.53</v>
      </c>
      <c r="U38" s="22"/>
      <c r="V38" s="16"/>
      <c r="W38" s="21"/>
      <c r="X38" s="22" t="s">
        <v>79</v>
      </c>
      <c r="Y38" s="16"/>
      <c r="Z38" s="51"/>
      <c r="AA38" s="51"/>
      <c r="AB38" s="52"/>
      <c r="AC38" s="23">
        <v>1665.6679999999999</v>
      </c>
      <c r="AD38" s="44">
        <f t="shared" si="0"/>
        <v>0</v>
      </c>
      <c r="AE38" s="7" t="str">
        <f t="shared" si="1"/>
        <v xml:space="preserve"> </v>
      </c>
      <c r="AF38" s="4"/>
      <c r="AG38" s="4"/>
      <c r="AH38" s="4"/>
    </row>
    <row r="39" spans="1:34" ht="12" customHeight="1" x14ac:dyDescent="0.25">
      <c r="A39" s="13">
        <v>28</v>
      </c>
      <c r="B39" s="14">
        <v>92.459000000000003</v>
      </c>
      <c r="C39" s="14">
        <v>3.7280000000000002</v>
      </c>
      <c r="D39" s="14">
        <v>0.94</v>
      </c>
      <c r="E39" s="14">
        <v>0.122</v>
      </c>
      <c r="F39" s="14">
        <v>0.16200000000000001</v>
      </c>
      <c r="G39" s="14">
        <v>2E-3</v>
      </c>
      <c r="H39" s="14">
        <v>3.7999999999999999E-2</v>
      </c>
      <c r="I39" s="14">
        <v>2.9000000000000001E-2</v>
      </c>
      <c r="J39" s="14">
        <v>4.5999999999999999E-2</v>
      </c>
      <c r="K39" s="14">
        <v>5.0000000000000001E-3</v>
      </c>
      <c r="L39" s="14">
        <v>1.2450000000000001</v>
      </c>
      <c r="M39" s="14">
        <v>1.224</v>
      </c>
      <c r="N39" s="13">
        <v>0.72960000000000003</v>
      </c>
      <c r="O39" s="18">
        <v>8220</v>
      </c>
      <c r="P39" s="16">
        <v>34.42</v>
      </c>
      <c r="Q39" s="21">
        <v>9.56</v>
      </c>
      <c r="R39" s="18">
        <v>9105</v>
      </c>
      <c r="S39" s="16">
        <v>38.119999999999997</v>
      </c>
      <c r="T39" s="21">
        <v>10.59</v>
      </c>
      <c r="U39" s="22">
        <v>11699</v>
      </c>
      <c r="V39" s="16">
        <v>48.98</v>
      </c>
      <c r="W39" s="21">
        <v>13.61</v>
      </c>
      <c r="X39" s="22" t="s">
        <v>80</v>
      </c>
      <c r="Y39" s="16"/>
      <c r="Z39" s="51" t="s">
        <v>81</v>
      </c>
      <c r="AA39" s="51" t="s">
        <v>81</v>
      </c>
      <c r="AB39" s="51" t="s">
        <v>81</v>
      </c>
      <c r="AC39" s="23">
        <v>1775.963</v>
      </c>
      <c r="AD39" s="44">
        <f t="shared" si="0"/>
        <v>100</v>
      </c>
      <c r="AE39" s="7" t="str">
        <f t="shared" si="1"/>
        <v>ОК</v>
      </c>
      <c r="AF39" s="4"/>
      <c r="AG39" s="4"/>
      <c r="AH39" s="4"/>
    </row>
    <row r="40" spans="1:34" ht="12" customHeight="1" x14ac:dyDescent="0.25">
      <c r="A40" s="13">
        <v>29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8">
        <v>8220</v>
      </c>
      <c r="P40" s="16">
        <v>34.42</v>
      </c>
      <c r="Q40" s="21">
        <v>9.56</v>
      </c>
      <c r="R40" s="18">
        <v>9105</v>
      </c>
      <c r="S40" s="16">
        <v>38.119999999999997</v>
      </c>
      <c r="T40" s="21">
        <v>10.59</v>
      </c>
      <c r="U40" s="22"/>
      <c r="V40" s="16"/>
      <c r="W40" s="21"/>
      <c r="X40" s="22" t="s">
        <v>76</v>
      </c>
      <c r="Y40" s="16"/>
      <c r="Z40" s="51"/>
      <c r="AA40" s="51"/>
      <c r="AB40" s="52"/>
      <c r="AC40" s="23">
        <v>1910.3130000000001</v>
      </c>
      <c r="AD40" s="44">
        <f t="shared" si="0"/>
        <v>0</v>
      </c>
      <c r="AE40" s="7" t="str">
        <f t="shared" si="1"/>
        <v xml:space="preserve"> </v>
      </c>
      <c r="AF40" s="4"/>
      <c r="AG40" s="4"/>
      <c r="AH40" s="4"/>
    </row>
    <row r="41" spans="1:34" ht="12" customHeight="1" x14ac:dyDescent="0.25">
      <c r="A41" s="13">
        <v>30</v>
      </c>
      <c r="B41" s="2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5"/>
      <c r="N41" s="13"/>
      <c r="O41" s="18">
        <v>8220</v>
      </c>
      <c r="P41" s="16">
        <v>34.42</v>
      </c>
      <c r="Q41" s="21">
        <v>9.56</v>
      </c>
      <c r="R41" s="18">
        <v>9105</v>
      </c>
      <c r="S41" s="16">
        <v>38.119999999999997</v>
      </c>
      <c r="T41" s="21">
        <v>10.59</v>
      </c>
      <c r="U41" s="22"/>
      <c r="V41" s="16"/>
      <c r="W41" s="21"/>
      <c r="X41" s="22" t="s">
        <v>75</v>
      </c>
      <c r="Y41" s="16"/>
      <c r="Z41" s="51"/>
      <c r="AA41" s="51"/>
      <c r="AB41" s="52"/>
      <c r="AC41" s="23">
        <v>1910.7270000000001</v>
      </c>
      <c r="AD41" s="44">
        <f t="shared" si="0"/>
        <v>0</v>
      </c>
      <c r="AE41" s="7" t="str">
        <f t="shared" si="1"/>
        <v xml:space="preserve"> </v>
      </c>
      <c r="AF41" s="4"/>
      <c r="AG41" s="4"/>
      <c r="AH41" s="4"/>
    </row>
    <row r="42" spans="1:34" ht="12" customHeight="1" thickBot="1" x14ac:dyDescent="0.3">
      <c r="A42" s="26">
        <v>31</v>
      </c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6"/>
      <c r="O42" s="30"/>
      <c r="P42" s="31"/>
      <c r="Q42" s="32"/>
      <c r="R42" s="30"/>
      <c r="S42" s="31"/>
      <c r="T42" s="32"/>
      <c r="U42" s="33"/>
      <c r="V42" s="31"/>
      <c r="W42" s="32"/>
      <c r="X42" s="33"/>
      <c r="Y42" s="31"/>
      <c r="Z42" s="53"/>
      <c r="AA42" s="53"/>
      <c r="AB42" s="54"/>
      <c r="AC42" s="34"/>
      <c r="AD42" s="44">
        <f t="shared" si="0"/>
        <v>0</v>
      </c>
      <c r="AE42" s="7" t="str">
        <f t="shared" si="1"/>
        <v xml:space="preserve"> </v>
      </c>
      <c r="AF42" s="4"/>
      <c r="AG42" s="4"/>
      <c r="AH42" s="4"/>
    </row>
    <row r="43" spans="1:34" ht="15" customHeight="1" thickBot="1" x14ac:dyDescent="0.3">
      <c r="A43" s="94" t="s">
        <v>9</v>
      </c>
      <c r="B43" s="94"/>
      <c r="C43" s="94"/>
      <c r="D43" s="94"/>
      <c r="E43" s="94"/>
      <c r="F43" s="94"/>
      <c r="G43" s="94"/>
      <c r="H43" s="95"/>
      <c r="I43" s="92" t="s">
        <v>7</v>
      </c>
      <c r="J43" s="93"/>
      <c r="K43" s="35">
        <v>0</v>
      </c>
      <c r="L43" s="90" t="s">
        <v>8</v>
      </c>
      <c r="M43" s="91"/>
      <c r="N43" s="36">
        <v>0</v>
      </c>
      <c r="O43" s="83">
        <f>SUMPRODUCT(O12:O42,AC12:AC42)/SUM(AC12:AC42)</f>
        <v>8190.6885764256322</v>
      </c>
      <c r="P43" s="79">
        <f>SUMPRODUCT(P12:P42,AC12:AC42)/SUM(AC12:AC42)</f>
        <v>34.292955440678007</v>
      </c>
      <c r="Q43" s="79">
        <f>SUMPRODUCT(Q12:Q42,AC12:AC42)/SUM(AC12:AC42)</f>
        <v>9.5246347112191625</v>
      </c>
      <c r="R43" s="79">
        <f>SUMPRODUCT(R12:R42,AC12:AC42)/SUM(AC12:AC42)</f>
        <v>9074.4651914820206</v>
      </c>
      <c r="S43" s="79">
        <f>SUMPRODUCT(S12:S42,AC12:AC42)/SUM(AC12:AC42)</f>
        <v>37.91995773512275</v>
      </c>
      <c r="T43" s="81">
        <f>SUMPRODUCT(T12:T42,AC12:AC42)/SUM(AC12:AC42)</f>
        <v>10.533663483675438</v>
      </c>
      <c r="U43" s="37"/>
      <c r="V43" s="38"/>
      <c r="W43" s="38"/>
      <c r="X43" s="38"/>
      <c r="Y43" s="38"/>
      <c r="Z43" s="38"/>
      <c r="AA43" s="55" t="s">
        <v>84</v>
      </c>
      <c r="AB43" s="38"/>
      <c r="AC43" s="55">
        <v>44221.148999999998</v>
      </c>
      <c r="AD43" s="44"/>
      <c r="AE43" s="7"/>
      <c r="AF43" s="4"/>
      <c r="AG43" s="4"/>
      <c r="AH43" s="4"/>
    </row>
    <row r="44" spans="1:34" ht="15" customHeight="1" thickBot="1" x14ac:dyDescent="0.3">
      <c r="A44" s="45"/>
      <c r="B44" s="39"/>
      <c r="C44" s="39"/>
      <c r="D44" s="39"/>
      <c r="E44" s="39"/>
      <c r="F44" s="39"/>
      <c r="G44" s="39"/>
      <c r="H44" s="85" t="s">
        <v>3</v>
      </c>
      <c r="I44" s="86"/>
      <c r="J44" s="86"/>
      <c r="K44" s="86"/>
      <c r="L44" s="86"/>
      <c r="M44" s="86"/>
      <c r="N44" s="87"/>
      <c r="O44" s="84"/>
      <c r="P44" s="80"/>
      <c r="Q44" s="80"/>
      <c r="R44" s="80"/>
      <c r="S44" s="80"/>
      <c r="T44" s="82"/>
      <c r="U44" s="37"/>
      <c r="V44" s="39"/>
      <c r="W44" s="39"/>
      <c r="X44" s="39"/>
      <c r="Y44" s="39"/>
      <c r="Z44" s="39"/>
      <c r="AA44" s="39"/>
      <c r="AB44" s="39"/>
      <c r="AC44" s="40"/>
      <c r="AD44" s="6"/>
    </row>
    <row r="45" spans="1:34" ht="20.25" customHeight="1" x14ac:dyDescent="0.25">
      <c r="A45" s="6"/>
      <c r="B45" s="2"/>
      <c r="C45" s="6"/>
      <c r="D45" s="2" t="s">
        <v>39</v>
      </c>
      <c r="E45" s="6"/>
      <c r="F45" s="6"/>
      <c r="G45" s="6"/>
      <c r="H45" s="6"/>
      <c r="I45" s="6"/>
      <c r="J45" s="6"/>
      <c r="K45" s="6"/>
      <c r="L45" s="6"/>
      <c r="M45" s="6"/>
      <c r="N45" s="49" t="s">
        <v>50</v>
      </c>
      <c r="O45" s="6" t="s">
        <v>40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4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6"/>
      <c r="R46" s="3"/>
      <c r="S46" s="6"/>
      <c r="T46" s="6"/>
      <c r="U46" s="6"/>
      <c r="V46" s="3"/>
      <c r="W46" s="6"/>
      <c r="X46" s="6"/>
      <c r="Y46" s="6"/>
      <c r="Z46" s="6"/>
      <c r="AA46" s="6"/>
      <c r="AB46" s="6"/>
      <c r="AC46" s="6"/>
      <c r="AD46" s="6"/>
    </row>
    <row r="47" spans="1:34" x14ac:dyDescent="0.25">
      <c r="A47" s="6"/>
      <c r="B47" s="2"/>
      <c r="C47" s="6"/>
      <c r="D47" s="2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49" t="s">
        <v>50</v>
      </c>
      <c r="O47" s="6" t="s">
        <v>42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4" x14ac:dyDescent="0.25">
      <c r="A48" s="6"/>
      <c r="B48" s="2"/>
      <c r="C48" s="6"/>
      <c r="D48" s="2" t="s">
        <v>43</v>
      </c>
      <c r="E48" s="6"/>
      <c r="F48" s="6"/>
      <c r="G48" s="6"/>
      <c r="H48" s="6"/>
      <c r="I48" s="6"/>
      <c r="J48" s="6"/>
      <c r="K48" s="6"/>
      <c r="L48" s="6"/>
      <c r="M48" s="6"/>
      <c r="N48" s="49" t="s">
        <v>50</v>
      </c>
      <c r="O48" s="6" t="s">
        <v>44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</sheetData>
  <mergeCells count="41"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S43:S44"/>
    <mergeCell ref="T43:T44"/>
    <mergeCell ref="O43:O44"/>
    <mergeCell ref="H44:N44"/>
    <mergeCell ref="N8:W8"/>
    <mergeCell ref="P43:P44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A43:H43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</mergeCells>
  <printOptions verticalCentered="1"/>
  <pageMargins left="0.47244094488188981" right="0.19685039370078741" top="0.19685039370078741" bottom="3.937007874015748E-2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Горобец Мария Петровна</cp:lastModifiedBy>
  <cp:lastPrinted>2016-12-01T09:14:47Z</cp:lastPrinted>
  <dcterms:created xsi:type="dcterms:W3CDTF">2016-10-07T07:24:19Z</dcterms:created>
  <dcterms:modified xsi:type="dcterms:W3CDTF">2016-12-13T09:29:49Z</dcterms:modified>
</cp:coreProperties>
</file>