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38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<sst xmlns="http://schemas.openxmlformats.org/spreadsheetml/2006/main" count="68" uniqueCount="63">
  <si>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</si>
  <si>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</si>
  <si>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</si>
  <si>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</si>
  <si>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</si>
  <si>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</si>
  <si>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</si>
  <si>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</si>
  <si>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</si>
  <si>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</si>
  <si>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</si>
  <si>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</si>
  <si>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</si>
  <si>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</si>
  <si>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</si>
  <si>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</si>
  <si>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</si>
  <si>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</si>
  <si>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</si>
  <si>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</si>
  <si>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</si>
  <si>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</si>
  <si>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</si>
  <si>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</si>
  <si>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</si>
  <si>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</si>
  <si>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</si>
  <si>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t>за період з 01 листопада по 30 листопада 2016 року.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</si>
  <si>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</si>
  <si>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</si>
  <si>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</si>
  <si>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</si>
  <si>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</si>
  <si>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</si>
  <si>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</si>
  <si>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</si>
  <si>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</si>
  <si>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</si>
  <si>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</si>
  <si>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</si>
  <si>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</si>
  <si>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</si>
  <si>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</si>
  <si>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</si>
  <si>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</si>
  <si>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</si>
  <si>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</si>
  <si>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</si>
  <si>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</si>
  <si>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</si>
  <si>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</si>
  <si>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11,1-</t>
  </si>
  <si>
    <t>12,4-</t>
  </si>
  <si>
    <t>10,3-</t>
  </si>
  <si>
    <t>11,0-</t>
  </si>
  <si>
    <t>7,4-</t>
  </si>
  <si>
    <t>8,3-</t>
  </si>
  <si>
    <t>8,8-</t>
  </si>
  <si>
    <t>не вияв.</t>
  </si>
  <si>
    <t>переданого Волинським ЛВУ МГ та прийнятого ПАТ " Волиньгаз"та АГНКС  - Луцьк  по маршруту № 208. Точка відбору  газу - ГРС-Луцьк</t>
  </si>
  <si>
    <r>
      <t>газопроводу Кам</t>
    </r>
    <r>
      <rPr>
        <b/>
        <sz val="10"/>
        <color theme="1"/>
        <rFont val="Calibri"/>
        <family val="2"/>
        <charset val="204"/>
      </rPr>
      <t>'</t>
    </r>
    <r>
      <rPr>
        <b/>
        <sz val="10"/>
        <color theme="1"/>
        <rFont val="Times New Roman"/>
        <family val="1"/>
        <charset val="204"/>
      </rPr>
      <t>янка-Бузька-Рівне І, ІІ</t>
    </r>
  </si>
  <si>
    <t>Всього</t>
  </si>
  <si>
    <t>Маршрут №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</si>
</sst>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41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42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zoomScaleNormal="100" zoomScaleSheetLayoutView="100" workbookViewId="0">
      <selection activeCell="AJ11" sqref="AJ1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41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41" t="s">
        <v>25</v>
      </c>
      <c r="B2" s="8"/>
      <c r="C2" s="5"/>
      <c r="D2" s="8"/>
      <c r="E2" s="6"/>
      <c r="F2" s="8"/>
      <c r="G2" s="8"/>
      <c r="H2" s="46" t="s">
        <v>59</v>
      </c>
      <c r="I2" s="46"/>
      <c r="J2" s="47"/>
      <c r="K2" s="46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8"/>
    </row>
    <row r="3" spans="1:34" ht="13.5" customHeight="1" x14ac:dyDescent="0.25">
      <c r="A3" s="41" t="s">
        <v>26</v>
      </c>
      <c r="B3" s="6"/>
      <c r="C3" s="2"/>
      <c r="D3" s="6"/>
      <c r="E3" s="6"/>
      <c r="F3" s="8"/>
      <c r="G3" s="8"/>
      <c r="H3" s="46" t="s">
        <v>60</v>
      </c>
      <c r="I3" s="10"/>
      <c r="J3" s="8"/>
      <c r="K3" s="10"/>
      <c r="L3" s="8"/>
      <c r="M3" s="8"/>
      <c r="N3" s="46" t="s">
        <v>27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4" x14ac:dyDescent="0.25">
      <c r="A4" s="42" t="s">
        <v>6</v>
      </c>
      <c r="B4" s="6"/>
      <c r="C4" s="6"/>
      <c r="D4" s="6"/>
      <c r="E4" s="6"/>
      <c r="F4" s="6"/>
      <c r="G4" s="8"/>
      <c r="H4" s="47"/>
      <c r="I4" s="8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6" t="s">
        <v>62</v>
      </c>
      <c r="AA4" s="8"/>
      <c r="AB4" s="8"/>
      <c r="AC4" s="8"/>
      <c r="AD4" s="8"/>
    </row>
    <row r="5" spans="1:34" x14ac:dyDescent="0.25">
      <c r="A5" s="42" t="s">
        <v>39</v>
      </c>
      <c r="B5" s="6"/>
      <c r="C5" s="6"/>
      <c r="D5" s="6"/>
      <c r="E5" s="6"/>
      <c r="F5" s="8"/>
      <c r="G5" s="8"/>
      <c r="H5" s="46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42"/>
      <c r="B6" s="6"/>
      <c r="C6" s="6"/>
      <c r="D6" s="6"/>
      <c r="E6" s="6"/>
      <c r="F6" s="8"/>
      <c r="G6" s="8"/>
      <c r="H6" s="46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43"/>
      <c r="B7" s="43"/>
      <c r="C7" s="43"/>
      <c r="D7" s="43"/>
      <c r="E7" s="43"/>
      <c r="F7" s="43"/>
      <c r="G7" s="43"/>
      <c r="H7" s="9"/>
      <c r="I7" s="9"/>
      <c r="J7" s="43"/>
      <c r="K7" s="9"/>
      <c r="L7" s="43"/>
      <c r="M7" s="43"/>
      <c r="N7" s="43"/>
      <c r="O7" s="43"/>
      <c r="P7" s="43"/>
      <c r="Q7" s="9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6"/>
    </row>
    <row r="8" spans="1:34" ht="24.75" customHeight="1" thickBot="1" x14ac:dyDescent="0.3">
      <c r="A8" s="52" t="s">
        <v>0</v>
      </c>
      <c r="B8" s="75" t="s">
        <v>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75" t="s">
        <v>12</v>
      </c>
      <c r="O8" s="76"/>
      <c r="P8" s="76"/>
      <c r="Q8" s="76"/>
      <c r="R8" s="76"/>
      <c r="S8" s="76"/>
      <c r="T8" s="76"/>
      <c r="U8" s="76"/>
      <c r="V8" s="76"/>
      <c r="W8" s="77"/>
      <c r="X8" s="58" t="s">
        <v>49</v>
      </c>
      <c r="Y8" s="54" t="s">
        <v>2</v>
      </c>
      <c r="Z8" s="54" t="s">
        <v>28</v>
      </c>
      <c r="AA8" s="54" t="s">
        <v>29</v>
      </c>
      <c r="AB8" s="56" t="s">
        <v>30</v>
      </c>
      <c r="AC8" s="52" t="s">
        <v>31</v>
      </c>
      <c r="AD8" s="6"/>
    </row>
    <row r="9" spans="1:34" ht="13.5" customHeight="1" thickBot="1" x14ac:dyDescent="0.3">
      <c r="A9" s="53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91" t="s">
        <v>32</v>
      </c>
      <c r="O9" s="11" t="s">
        <v>10</v>
      </c>
      <c r="P9" s="11"/>
      <c r="Q9" s="11"/>
      <c r="R9" s="11"/>
      <c r="S9" s="11"/>
      <c r="T9" s="11"/>
      <c r="U9" s="11"/>
      <c r="V9" s="11" t="s">
        <v>11</v>
      </c>
      <c r="W9" s="12"/>
      <c r="X9" s="59"/>
      <c r="Y9" s="55"/>
      <c r="Z9" s="55"/>
      <c r="AA9" s="55"/>
      <c r="AB9" s="57"/>
      <c r="AC9" s="53"/>
      <c r="AD9" s="6"/>
    </row>
    <row r="10" spans="1:34" ht="15" customHeight="1" x14ac:dyDescent="0.25">
      <c r="A10" s="53"/>
      <c r="B10" s="60" t="s">
        <v>13</v>
      </c>
      <c r="C10" s="62" t="s">
        <v>14</v>
      </c>
      <c r="D10" s="62" t="s">
        <v>15</v>
      </c>
      <c r="E10" s="62" t="s">
        <v>20</v>
      </c>
      <c r="F10" s="62" t="s">
        <v>21</v>
      </c>
      <c r="G10" s="62" t="s">
        <v>18</v>
      </c>
      <c r="H10" s="62" t="s">
        <v>22</v>
      </c>
      <c r="I10" s="62" t="s">
        <v>19</v>
      </c>
      <c r="J10" s="62" t="s">
        <v>17</v>
      </c>
      <c r="K10" s="62" t="s">
        <v>16</v>
      </c>
      <c r="L10" s="62" t="s">
        <v>23</v>
      </c>
      <c r="M10" s="64" t="s">
        <v>24</v>
      </c>
      <c r="N10" s="92"/>
      <c r="O10" s="89" t="s">
        <v>33</v>
      </c>
      <c r="P10" s="54" t="s">
        <v>34</v>
      </c>
      <c r="Q10" s="56" t="s">
        <v>35</v>
      </c>
      <c r="R10" s="60" t="s">
        <v>36</v>
      </c>
      <c r="S10" s="62" t="s">
        <v>37</v>
      </c>
      <c r="T10" s="64" t="s">
        <v>38</v>
      </c>
      <c r="U10" s="94" t="s">
        <v>48</v>
      </c>
      <c r="V10" s="62" t="s">
        <v>47</v>
      </c>
      <c r="W10" s="64" t="s">
        <v>46</v>
      </c>
      <c r="X10" s="59"/>
      <c r="Y10" s="55"/>
      <c r="Z10" s="55"/>
      <c r="AA10" s="55"/>
      <c r="AB10" s="57"/>
      <c r="AC10" s="53"/>
      <c r="AD10" s="6"/>
    </row>
    <row r="11" spans="1:34" ht="143.25" customHeight="1" x14ac:dyDescent="0.25">
      <c r="A11" s="53"/>
      <c r="B11" s="61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5"/>
      <c r="N11" s="93"/>
      <c r="O11" s="90"/>
      <c r="P11" s="55"/>
      <c r="Q11" s="57"/>
      <c r="R11" s="61"/>
      <c r="S11" s="63"/>
      <c r="T11" s="65"/>
      <c r="U11" s="95"/>
      <c r="V11" s="63"/>
      <c r="W11" s="65"/>
      <c r="X11" s="59"/>
      <c r="Y11" s="55"/>
      <c r="Z11" s="55"/>
      <c r="AA11" s="55"/>
      <c r="AB11" s="57"/>
      <c r="AC11" s="53"/>
      <c r="AD11" s="6"/>
    </row>
    <row r="12" spans="1:34" ht="12" customHeight="1" x14ac:dyDescent="0.25">
      <c r="A12" s="13">
        <v>1</v>
      </c>
      <c r="B12" s="14">
        <v>90.207999999999998</v>
      </c>
      <c r="C12" s="14">
        <v>4.6970000000000001</v>
      </c>
      <c r="D12" s="14">
        <v>0.98</v>
      </c>
      <c r="E12" s="14">
        <v>0.11</v>
      </c>
      <c r="F12" s="14">
        <v>0.16500000000000001</v>
      </c>
      <c r="G12" s="14">
        <v>2E-3</v>
      </c>
      <c r="H12" s="14">
        <v>4.3999999999999997E-2</v>
      </c>
      <c r="I12" s="14">
        <v>3.3000000000000002E-2</v>
      </c>
      <c r="J12" s="14">
        <v>4.8000000000000001E-2</v>
      </c>
      <c r="K12" s="14">
        <v>5.0000000000000001E-3</v>
      </c>
      <c r="L12" s="14">
        <v>1.5649999999999999</v>
      </c>
      <c r="M12" s="14">
        <v>2.1429999999999998</v>
      </c>
      <c r="N12" s="15">
        <v>0.74819999999999998</v>
      </c>
      <c r="O12" s="49">
        <v>8189</v>
      </c>
      <c r="P12" s="16">
        <v>34.28</v>
      </c>
      <c r="Q12" s="17">
        <v>9.52</v>
      </c>
      <c r="R12" s="18">
        <v>9067</v>
      </c>
      <c r="S12" s="19">
        <v>37.96</v>
      </c>
      <c r="T12" s="20">
        <v>10.54</v>
      </c>
      <c r="U12" s="22">
        <v>11504</v>
      </c>
      <c r="V12" s="16">
        <v>48.17</v>
      </c>
      <c r="W12" s="21">
        <v>13.38</v>
      </c>
      <c r="X12" s="22" t="s">
        <v>51</v>
      </c>
      <c r="Y12" s="16"/>
      <c r="Z12" s="16"/>
      <c r="AA12" s="16"/>
      <c r="AB12" s="21"/>
      <c r="AC12" s="23">
        <v>969.58900000000006</v>
      </c>
      <c r="AD12" s="44">
        <f>SUM(B12:M12)+$K$43+$N$43</f>
        <v>100</v>
      </c>
      <c r="AE12" s="7" t="str">
        <f>IF(AD12=100,"ОК"," ")</f>
        <v>ОК</v>
      </c>
      <c r="AF12" s="4"/>
      <c r="AG12" s="4"/>
      <c r="AH12" s="4"/>
    </row>
    <row r="13" spans="1:34" ht="12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49">
        <v>8189</v>
      </c>
      <c r="P13" s="16">
        <v>34.28</v>
      </c>
      <c r="Q13" s="17">
        <v>9.52</v>
      </c>
      <c r="R13" s="18">
        <v>9067</v>
      </c>
      <c r="S13" s="19">
        <v>37.96</v>
      </c>
      <c r="T13" s="21">
        <v>10.54</v>
      </c>
      <c r="U13" s="22"/>
      <c r="V13" s="16"/>
      <c r="W13" s="21"/>
      <c r="X13" s="22"/>
      <c r="Y13" s="16"/>
      <c r="Z13" s="16"/>
      <c r="AA13" s="16"/>
      <c r="AB13" s="21"/>
      <c r="AC13" s="23">
        <v>944.90899999999999</v>
      </c>
      <c r="AD13" s="44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3">
        <v>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3"/>
      <c r="O14" s="49">
        <v>8189</v>
      </c>
      <c r="P14" s="16">
        <v>34.28</v>
      </c>
      <c r="Q14" s="17">
        <v>9.52</v>
      </c>
      <c r="R14" s="18">
        <v>9067</v>
      </c>
      <c r="S14" s="19">
        <v>37.96</v>
      </c>
      <c r="T14" s="21">
        <v>10.54</v>
      </c>
      <c r="U14" s="22"/>
      <c r="V14" s="16"/>
      <c r="W14" s="21"/>
      <c r="X14" s="22"/>
      <c r="Y14" s="16"/>
      <c r="Z14" s="16"/>
      <c r="AA14" s="16"/>
      <c r="AB14" s="21"/>
      <c r="AC14" s="23">
        <v>960.88499999999999</v>
      </c>
      <c r="AD14" s="44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4" ht="12" customHeight="1" x14ac:dyDescent="0.25">
      <c r="A15" s="13">
        <v>4</v>
      </c>
      <c r="B15" s="14">
        <v>96.192999999999998</v>
      </c>
      <c r="C15" s="14">
        <v>2.0190000000000001</v>
      </c>
      <c r="D15" s="14">
        <v>0.61599999999999999</v>
      </c>
      <c r="E15" s="14">
        <v>9.9000000000000005E-2</v>
      </c>
      <c r="F15" s="14">
        <v>9.6000000000000002E-2</v>
      </c>
      <c r="G15" s="14">
        <v>1E-3</v>
      </c>
      <c r="H15" s="14">
        <v>1.9E-2</v>
      </c>
      <c r="I15" s="14">
        <v>1.4E-2</v>
      </c>
      <c r="J15" s="14">
        <v>2.1999999999999999E-2</v>
      </c>
      <c r="K15" s="14">
        <v>5.0000000000000001E-3</v>
      </c>
      <c r="L15" s="14">
        <v>0.71899999999999997</v>
      </c>
      <c r="M15" s="14">
        <v>0.19700000000000001</v>
      </c>
      <c r="N15" s="13">
        <v>0.69810000000000005</v>
      </c>
      <c r="O15" s="18">
        <v>8165</v>
      </c>
      <c r="P15" s="16">
        <v>34.18</v>
      </c>
      <c r="Q15" s="17">
        <v>9.49</v>
      </c>
      <c r="R15" s="18">
        <v>9050</v>
      </c>
      <c r="S15" s="16">
        <v>37.89</v>
      </c>
      <c r="T15" s="21">
        <v>10.53</v>
      </c>
      <c r="U15" s="22">
        <v>11888</v>
      </c>
      <c r="V15" s="16">
        <v>49.77</v>
      </c>
      <c r="W15" s="21">
        <v>13.83</v>
      </c>
      <c r="X15" s="22" t="s">
        <v>52</v>
      </c>
      <c r="Y15" s="16"/>
      <c r="Z15" s="16"/>
      <c r="AA15" s="16"/>
      <c r="AB15" s="21"/>
      <c r="AC15" s="23">
        <v>925.83699999999999</v>
      </c>
      <c r="AD15" s="44">
        <f t="shared" si="0"/>
        <v>100.00000000000001</v>
      </c>
      <c r="AE15" s="7" t="str">
        <f t="shared" ref="AE15:AE42" si="1">IF(AD15=100,"ОК"," ")</f>
        <v>ОК</v>
      </c>
      <c r="AF15" s="4"/>
      <c r="AG15" s="4"/>
      <c r="AH15" s="4"/>
    </row>
    <row r="16" spans="1:34" ht="12" customHeight="1" x14ac:dyDescent="0.25">
      <c r="A16" s="13">
        <v>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  <c r="O16" s="18">
        <v>8165</v>
      </c>
      <c r="P16" s="16">
        <v>34.18</v>
      </c>
      <c r="Q16" s="17">
        <v>9.49</v>
      </c>
      <c r="R16" s="18">
        <v>9050</v>
      </c>
      <c r="S16" s="16">
        <v>37.89</v>
      </c>
      <c r="T16" s="21">
        <v>10.53</v>
      </c>
      <c r="U16" s="22"/>
      <c r="V16" s="16"/>
      <c r="W16" s="21"/>
      <c r="X16" s="22"/>
      <c r="Y16" s="16"/>
      <c r="Z16" s="16"/>
      <c r="AA16" s="16"/>
      <c r="AB16" s="21"/>
      <c r="AC16" s="23">
        <v>900.49900000000002</v>
      </c>
      <c r="AD16" s="44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3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  <c r="O17" s="18">
        <v>8165</v>
      </c>
      <c r="P17" s="16">
        <v>34.18</v>
      </c>
      <c r="Q17" s="17">
        <v>9.49</v>
      </c>
      <c r="R17" s="18">
        <v>9050</v>
      </c>
      <c r="S17" s="16">
        <v>37.89</v>
      </c>
      <c r="T17" s="21">
        <v>10.53</v>
      </c>
      <c r="U17" s="22"/>
      <c r="V17" s="16"/>
      <c r="W17" s="21"/>
      <c r="X17" s="22"/>
      <c r="Y17" s="16"/>
      <c r="Z17" s="16"/>
      <c r="AA17" s="16"/>
      <c r="AB17" s="21"/>
      <c r="AC17" s="23">
        <v>828.13699999999994</v>
      </c>
      <c r="AD17" s="44">
        <f t="shared" si="0"/>
        <v>0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3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  <c r="O18" s="18">
        <v>8165</v>
      </c>
      <c r="P18" s="16">
        <v>34.18</v>
      </c>
      <c r="Q18" s="21">
        <v>9.49</v>
      </c>
      <c r="R18" s="18">
        <v>9050</v>
      </c>
      <c r="S18" s="16">
        <v>37.89</v>
      </c>
      <c r="T18" s="21">
        <v>10.53</v>
      </c>
      <c r="U18" s="22"/>
      <c r="V18" s="16"/>
      <c r="W18" s="21"/>
      <c r="X18" s="22"/>
      <c r="Y18" s="16"/>
      <c r="Z18" s="16"/>
      <c r="AA18" s="16"/>
      <c r="AB18" s="21"/>
      <c r="AC18" s="23">
        <v>857.81299999999999</v>
      </c>
      <c r="AD18" s="44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3">
        <v>8</v>
      </c>
      <c r="B19" s="14">
        <v>96.177999999999997</v>
      </c>
      <c r="C19" s="14">
        <v>2.0649999999999999</v>
      </c>
      <c r="D19" s="14">
        <v>0.63</v>
      </c>
      <c r="E19" s="14">
        <v>0.1</v>
      </c>
      <c r="F19" s="14">
        <v>9.6000000000000002E-2</v>
      </c>
      <c r="G19" s="14">
        <v>0</v>
      </c>
      <c r="H19" s="14">
        <v>1.9E-2</v>
      </c>
      <c r="I19" s="14">
        <v>1.4E-2</v>
      </c>
      <c r="J19" s="14">
        <v>5.0000000000000001E-3</v>
      </c>
      <c r="K19" s="14">
        <v>5.0000000000000001E-3</v>
      </c>
      <c r="L19" s="14">
        <v>0.69499999999999995</v>
      </c>
      <c r="M19" s="14">
        <v>0.193</v>
      </c>
      <c r="N19" s="13">
        <v>0.69779999999999998</v>
      </c>
      <c r="O19" s="18">
        <v>8166</v>
      </c>
      <c r="P19" s="16">
        <v>34.19</v>
      </c>
      <c r="Q19" s="21">
        <v>9.5</v>
      </c>
      <c r="R19" s="18">
        <v>9052</v>
      </c>
      <c r="S19" s="16">
        <v>37.9</v>
      </c>
      <c r="T19" s="21">
        <v>10.53</v>
      </c>
      <c r="U19" s="22">
        <v>11892</v>
      </c>
      <c r="V19" s="16">
        <v>49.79</v>
      </c>
      <c r="W19" s="21">
        <v>13.83</v>
      </c>
      <c r="X19" s="22" t="s">
        <v>53</v>
      </c>
      <c r="Y19" s="16"/>
      <c r="Z19" s="16"/>
      <c r="AA19" s="16"/>
      <c r="AB19" s="21"/>
      <c r="AC19" s="23">
        <v>868.58399999999995</v>
      </c>
      <c r="AD19" s="44">
        <f t="shared" si="0"/>
        <v>99.999999999999972</v>
      </c>
      <c r="AE19" s="7" t="str">
        <f t="shared" si="1"/>
        <v>ОК</v>
      </c>
      <c r="AF19" s="4"/>
      <c r="AG19" s="4"/>
      <c r="AH19" s="4"/>
    </row>
    <row r="20" spans="1:34" ht="12" customHeight="1" x14ac:dyDescent="0.25">
      <c r="A20" s="13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  <c r="O20" s="18">
        <v>8166</v>
      </c>
      <c r="P20" s="16">
        <v>34.19</v>
      </c>
      <c r="Q20" s="21">
        <v>9.5</v>
      </c>
      <c r="R20" s="18">
        <v>9052</v>
      </c>
      <c r="S20" s="16">
        <v>37.9</v>
      </c>
      <c r="T20" s="21">
        <v>10.53</v>
      </c>
      <c r="U20" s="22"/>
      <c r="V20" s="16"/>
      <c r="W20" s="21"/>
      <c r="X20" s="22"/>
      <c r="Y20" s="16"/>
      <c r="Z20" s="16"/>
      <c r="AA20" s="16"/>
      <c r="AB20" s="21"/>
      <c r="AC20" s="23">
        <v>901.15800000000002</v>
      </c>
      <c r="AD20" s="44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3">
        <v>10</v>
      </c>
      <c r="B21" s="14">
        <v>94.352000000000004</v>
      </c>
      <c r="C21" s="14">
        <v>2.36</v>
      </c>
      <c r="D21" s="14">
        <v>0.76300000000000001</v>
      </c>
      <c r="E21" s="14">
        <v>0.13400000000000001</v>
      </c>
      <c r="F21" s="14">
        <v>0.187</v>
      </c>
      <c r="G21" s="14">
        <v>0</v>
      </c>
      <c r="H21" s="14">
        <v>0.06</v>
      </c>
      <c r="I21" s="14">
        <v>4.2000000000000003E-2</v>
      </c>
      <c r="J21" s="14">
        <v>5.0999999999999997E-2</v>
      </c>
      <c r="K21" s="14">
        <v>5.0000000000000001E-3</v>
      </c>
      <c r="L21" s="14">
        <v>1.198</v>
      </c>
      <c r="M21" s="14">
        <v>0.84799999999999998</v>
      </c>
      <c r="N21" s="13">
        <v>0.71640000000000004</v>
      </c>
      <c r="O21" s="18">
        <v>8163</v>
      </c>
      <c r="P21" s="16">
        <v>34.18</v>
      </c>
      <c r="Q21" s="21">
        <v>9.49</v>
      </c>
      <c r="R21" s="18">
        <v>9045</v>
      </c>
      <c r="S21" s="16">
        <v>37.869999999999997</v>
      </c>
      <c r="T21" s="21">
        <v>10.52</v>
      </c>
      <c r="U21" s="22">
        <v>11728</v>
      </c>
      <c r="V21" s="16">
        <v>49.1</v>
      </c>
      <c r="W21" s="21">
        <v>13.64</v>
      </c>
      <c r="X21" s="22" t="s">
        <v>54</v>
      </c>
      <c r="Y21" s="16"/>
      <c r="Z21" s="16"/>
      <c r="AA21" s="16"/>
      <c r="AB21" s="21"/>
      <c r="AC21" s="23">
        <v>915.27499999999998</v>
      </c>
      <c r="AD21" s="44">
        <f t="shared" si="0"/>
        <v>100</v>
      </c>
      <c r="AE21" s="7" t="str">
        <f t="shared" si="1"/>
        <v>ОК</v>
      </c>
      <c r="AF21" s="4"/>
      <c r="AG21" s="4"/>
      <c r="AH21" s="4"/>
    </row>
    <row r="22" spans="1:34" ht="12" customHeight="1" x14ac:dyDescent="0.25">
      <c r="A22" s="13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  <c r="O22" s="18">
        <v>8163</v>
      </c>
      <c r="P22" s="16">
        <v>34.18</v>
      </c>
      <c r="Q22" s="21">
        <v>9.49</v>
      </c>
      <c r="R22" s="18">
        <v>9045</v>
      </c>
      <c r="S22" s="16">
        <v>37.869999999999997</v>
      </c>
      <c r="T22" s="21">
        <v>10.52</v>
      </c>
      <c r="U22" s="22"/>
      <c r="V22" s="16"/>
      <c r="W22" s="21"/>
      <c r="X22" s="22"/>
      <c r="Y22" s="16"/>
      <c r="Z22" s="16"/>
      <c r="AA22" s="16"/>
      <c r="AB22" s="21"/>
      <c r="AC22" s="23">
        <v>780.26199999999994</v>
      </c>
      <c r="AD22" s="44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3">
        <v>12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8">
        <v>8163</v>
      </c>
      <c r="P23" s="16">
        <v>34.18</v>
      </c>
      <c r="Q23" s="21">
        <v>9.49</v>
      </c>
      <c r="R23" s="18">
        <v>9045</v>
      </c>
      <c r="S23" s="16">
        <v>37.869999999999997</v>
      </c>
      <c r="T23" s="21">
        <v>10.52</v>
      </c>
      <c r="U23" s="22"/>
      <c r="V23" s="16"/>
      <c r="W23" s="21"/>
      <c r="X23" s="22"/>
      <c r="Y23" s="16"/>
      <c r="Z23" s="16"/>
      <c r="AA23" s="16"/>
      <c r="AB23" s="21"/>
      <c r="AC23" s="23">
        <v>649.41</v>
      </c>
      <c r="AD23" s="44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3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8">
        <v>8163</v>
      </c>
      <c r="P24" s="16">
        <v>34.18</v>
      </c>
      <c r="Q24" s="21">
        <v>9.49</v>
      </c>
      <c r="R24" s="18">
        <v>9045</v>
      </c>
      <c r="S24" s="16">
        <v>37.869999999999997</v>
      </c>
      <c r="T24" s="21">
        <v>10.52</v>
      </c>
      <c r="U24" s="22"/>
      <c r="V24" s="16"/>
      <c r="W24" s="21"/>
      <c r="X24" s="22"/>
      <c r="Y24" s="16"/>
      <c r="Z24" s="16"/>
      <c r="AA24" s="16"/>
      <c r="AB24" s="21"/>
      <c r="AC24" s="23">
        <v>680.52700000000004</v>
      </c>
      <c r="AD24" s="44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3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3"/>
      <c r="O25" s="18">
        <v>8163</v>
      </c>
      <c r="P25" s="16">
        <v>34.18</v>
      </c>
      <c r="Q25" s="21">
        <v>9.49</v>
      </c>
      <c r="R25" s="18">
        <v>9045</v>
      </c>
      <c r="S25" s="16">
        <v>37.869999999999997</v>
      </c>
      <c r="T25" s="21">
        <v>10.52</v>
      </c>
      <c r="U25" s="22"/>
      <c r="V25" s="16"/>
      <c r="W25" s="21"/>
      <c r="X25" s="22"/>
      <c r="Y25" s="16"/>
      <c r="Z25" s="16"/>
      <c r="AA25" s="16"/>
      <c r="AB25" s="21"/>
      <c r="AC25" s="23">
        <v>679.59400000000005</v>
      </c>
      <c r="AD25" s="44">
        <f t="shared" si="0"/>
        <v>0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3">
        <v>15</v>
      </c>
      <c r="B26" s="14">
        <v>92.611999999999995</v>
      </c>
      <c r="C26" s="14">
        <v>3.6520000000000001</v>
      </c>
      <c r="D26" s="14">
        <v>0.92400000000000004</v>
      </c>
      <c r="E26" s="14">
        <v>0.114</v>
      </c>
      <c r="F26" s="14">
        <v>0.154</v>
      </c>
      <c r="G26" s="14">
        <v>2E-3</v>
      </c>
      <c r="H26" s="14">
        <v>3.6999999999999998E-2</v>
      </c>
      <c r="I26" s="14">
        <v>2.9000000000000001E-2</v>
      </c>
      <c r="J26" s="14">
        <v>3.7999999999999999E-2</v>
      </c>
      <c r="K26" s="14">
        <v>5.0000000000000001E-3</v>
      </c>
      <c r="L26" s="14">
        <v>1.2270000000000001</v>
      </c>
      <c r="M26" s="14">
        <v>1.206</v>
      </c>
      <c r="N26" s="13">
        <v>0.72809999999999997</v>
      </c>
      <c r="O26" s="18">
        <v>8211</v>
      </c>
      <c r="P26" s="16">
        <v>34.380000000000003</v>
      </c>
      <c r="Q26" s="21">
        <v>9.5500000000000007</v>
      </c>
      <c r="R26" s="18">
        <v>9095</v>
      </c>
      <c r="S26" s="16">
        <v>38.08</v>
      </c>
      <c r="T26" s="21">
        <v>10.58</v>
      </c>
      <c r="U26" s="22">
        <v>11698</v>
      </c>
      <c r="V26" s="16">
        <v>48.98</v>
      </c>
      <c r="W26" s="21">
        <v>13.61</v>
      </c>
      <c r="X26" s="22" t="s">
        <v>55</v>
      </c>
      <c r="Y26" s="16"/>
      <c r="Z26" s="16"/>
      <c r="AA26" s="16"/>
      <c r="AB26" s="21"/>
      <c r="AC26" s="23">
        <v>662.95</v>
      </c>
      <c r="AD26" s="44">
        <f t="shared" si="0"/>
        <v>100</v>
      </c>
      <c r="AE26" s="7" t="str">
        <f t="shared" si="1"/>
        <v>ОК</v>
      </c>
      <c r="AF26" s="4"/>
      <c r="AG26" s="4"/>
      <c r="AH26" s="4"/>
    </row>
    <row r="27" spans="1:34" ht="12" customHeight="1" x14ac:dyDescent="0.25">
      <c r="A27" s="13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3"/>
      <c r="O27" s="18">
        <v>8211</v>
      </c>
      <c r="P27" s="16">
        <v>34.380000000000003</v>
      </c>
      <c r="Q27" s="21">
        <v>9.5500000000000007</v>
      </c>
      <c r="R27" s="18">
        <v>9095</v>
      </c>
      <c r="S27" s="16">
        <v>38.08</v>
      </c>
      <c r="T27" s="21">
        <v>10.58</v>
      </c>
      <c r="U27" s="22"/>
      <c r="V27" s="16"/>
      <c r="W27" s="21"/>
      <c r="X27" s="22"/>
      <c r="Y27" s="16"/>
      <c r="Z27" s="16"/>
      <c r="AA27" s="16"/>
      <c r="AB27" s="21"/>
      <c r="AC27" s="23">
        <v>645.21199999999999</v>
      </c>
      <c r="AD27" s="44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3">
        <v>17</v>
      </c>
      <c r="B28" s="14">
        <v>95.837999999999994</v>
      </c>
      <c r="C28" s="14">
        <v>2.2109999999999999</v>
      </c>
      <c r="D28" s="14">
        <v>0.65400000000000003</v>
      </c>
      <c r="E28" s="14">
        <v>0.1</v>
      </c>
      <c r="F28" s="14">
        <v>0.10100000000000001</v>
      </c>
      <c r="G28" s="14">
        <v>1E-3</v>
      </c>
      <c r="H28" s="14">
        <v>0.02</v>
      </c>
      <c r="I28" s="14">
        <v>1.4E-2</v>
      </c>
      <c r="J28" s="14">
        <v>4.0000000000000001E-3</v>
      </c>
      <c r="K28" s="14">
        <v>5.0000000000000001E-3</v>
      </c>
      <c r="L28" s="14">
        <v>0.76700000000000002</v>
      </c>
      <c r="M28" s="14">
        <v>0.28499999999999998</v>
      </c>
      <c r="N28" s="13">
        <v>0.70050000000000001</v>
      </c>
      <c r="O28" s="18">
        <v>8166</v>
      </c>
      <c r="P28" s="16">
        <v>34.19</v>
      </c>
      <c r="Q28" s="21">
        <v>9.5</v>
      </c>
      <c r="R28" s="18">
        <v>9052</v>
      </c>
      <c r="S28" s="16">
        <v>37.9</v>
      </c>
      <c r="T28" s="21">
        <v>10.53</v>
      </c>
      <c r="U28" s="22">
        <v>11869</v>
      </c>
      <c r="V28" s="16">
        <v>49.69</v>
      </c>
      <c r="W28" s="21">
        <v>13.8</v>
      </c>
      <c r="X28" s="22" t="s">
        <v>56</v>
      </c>
      <c r="Y28" s="16"/>
      <c r="Z28" s="16"/>
      <c r="AA28" s="16"/>
      <c r="AB28" s="21"/>
      <c r="AC28" s="23">
        <v>636.40899999999999</v>
      </c>
      <c r="AD28" s="44">
        <f t="shared" si="0"/>
        <v>99.999999999999972</v>
      </c>
      <c r="AE28" s="7" t="str">
        <f t="shared" si="1"/>
        <v>ОК</v>
      </c>
      <c r="AF28" s="4"/>
      <c r="AG28" s="4"/>
      <c r="AH28" s="4"/>
    </row>
    <row r="29" spans="1:34" ht="12" customHeight="1" x14ac:dyDescent="0.25">
      <c r="A29" s="13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3"/>
      <c r="O29" s="18">
        <v>8166</v>
      </c>
      <c r="P29" s="16">
        <v>34.19</v>
      </c>
      <c r="Q29" s="21">
        <v>9.5</v>
      </c>
      <c r="R29" s="18">
        <v>9052</v>
      </c>
      <c r="S29" s="16">
        <v>37.9</v>
      </c>
      <c r="T29" s="21">
        <v>10.53</v>
      </c>
      <c r="U29" s="22"/>
      <c r="V29" s="16"/>
      <c r="W29" s="21"/>
      <c r="X29" s="22"/>
      <c r="Y29" s="16"/>
      <c r="Z29" s="16"/>
      <c r="AA29" s="16"/>
      <c r="AB29" s="21"/>
      <c r="AC29" s="23">
        <v>567.55100000000004</v>
      </c>
      <c r="AD29" s="44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3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3"/>
      <c r="O30" s="18">
        <v>8166</v>
      </c>
      <c r="P30" s="16">
        <v>34.19</v>
      </c>
      <c r="Q30" s="21">
        <v>9.5</v>
      </c>
      <c r="R30" s="18">
        <v>9052</v>
      </c>
      <c r="S30" s="16">
        <v>37.9</v>
      </c>
      <c r="T30" s="21">
        <v>10.53</v>
      </c>
      <c r="U30" s="22"/>
      <c r="V30" s="16"/>
      <c r="W30" s="21"/>
      <c r="X30" s="22"/>
      <c r="Y30" s="16"/>
      <c r="Z30" s="16"/>
      <c r="AA30" s="16"/>
      <c r="AB30" s="21"/>
      <c r="AC30" s="23">
        <v>529.34299999999996</v>
      </c>
      <c r="AD30" s="44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3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3"/>
      <c r="O31" s="18">
        <v>8166</v>
      </c>
      <c r="P31" s="16">
        <v>34.19</v>
      </c>
      <c r="Q31" s="21">
        <v>9.5</v>
      </c>
      <c r="R31" s="18">
        <v>9052</v>
      </c>
      <c r="S31" s="16">
        <v>37.9</v>
      </c>
      <c r="T31" s="21">
        <v>10.53</v>
      </c>
      <c r="U31" s="22"/>
      <c r="V31" s="16"/>
      <c r="W31" s="21"/>
      <c r="X31" s="22"/>
      <c r="Y31" s="16"/>
      <c r="Z31" s="16"/>
      <c r="AA31" s="16"/>
      <c r="AB31" s="21"/>
      <c r="AC31" s="23">
        <v>509.10300000000001</v>
      </c>
      <c r="AD31" s="44">
        <f t="shared" si="0"/>
        <v>0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3">
        <v>21</v>
      </c>
      <c r="B32" s="14">
        <v>94.05</v>
      </c>
      <c r="C32" s="14">
        <v>3.04</v>
      </c>
      <c r="D32" s="14">
        <v>0.81599999999999995</v>
      </c>
      <c r="E32" s="14">
        <v>0.111</v>
      </c>
      <c r="F32" s="14">
        <v>0.13300000000000001</v>
      </c>
      <c r="G32" s="14">
        <v>2E-3</v>
      </c>
      <c r="H32" s="14">
        <v>2.9000000000000001E-2</v>
      </c>
      <c r="I32" s="14">
        <v>2.1000000000000001E-2</v>
      </c>
      <c r="J32" s="14">
        <v>2.1000000000000001E-2</v>
      </c>
      <c r="K32" s="14">
        <v>5.0000000000000001E-3</v>
      </c>
      <c r="L32" s="14">
        <v>1.004</v>
      </c>
      <c r="M32" s="14">
        <v>0.76800000000000002</v>
      </c>
      <c r="N32" s="13">
        <v>0.7157</v>
      </c>
      <c r="O32" s="18">
        <v>8198</v>
      </c>
      <c r="P32" s="16">
        <v>34.33</v>
      </c>
      <c r="Q32" s="21">
        <v>9.5399999999999991</v>
      </c>
      <c r="R32" s="18">
        <v>9084</v>
      </c>
      <c r="S32" s="16">
        <v>38.03</v>
      </c>
      <c r="T32" s="21">
        <v>10.56</v>
      </c>
      <c r="U32" s="22">
        <v>11784</v>
      </c>
      <c r="V32" s="16">
        <v>49.34</v>
      </c>
      <c r="W32" s="21">
        <v>13.71</v>
      </c>
      <c r="X32" s="22" t="s">
        <v>55</v>
      </c>
      <c r="Y32" s="16"/>
      <c r="Z32" s="16"/>
      <c r="AA32" s="16"/>
      <c r="AB32" s="21"/>
      <c r="AC32" s="23">
        <v>568.28499999999997</v>
      </c>
      <c r="AD32" s="44">
        <f t="shared" si="0"/>
        <v>100</v>
      </c>
      <c r="AE32" s="7" t="str">
        <f t="shared" si="1"/>
        <v>ОК</v>
      </c>
      <c r="AF32" s="4"/>
      <c r="AG32" s="4"/>
      <c r="AH32" s="4"/>
    </row>
    <row r="33" spans="1:34" ht="12" customHeight="1" x14ac:dyDescent="0.25">
      <c r="A33" s="13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3"/>
      <c r="O33" s="18">
        <v>8198</v>
      </c>
      <c r="P33" s="16">
        <v>34.33</v>
      </c>
      <c r="Q33" s="21">
        <v>9.5399999999999991</v>
      </c>
      <c r="R33" s="18">
        <v>9084</v>
      </c>
      <c r="S33" s="16">
        <v>38.03</v>
      </c>
      <c r="T33" s="21">
        <v>10.56</v>
      </c>
      <c r="U33" s="22"/>
      <c r="V33" s="16"/>
      <c r="W33" s="21"/>
      <c r="X33" s="22"/>
      <c r="Y33" s="16"/>
      <c r="Z33" s="16"/>
      <c r="AA33" s="16"/>
      <c r="AB33" s="21"/>
      <c r="AC33" s="23">
        <v>613.86300000000006</v>
      </c>
      <c r="AD33" s="44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3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  <c r="O34" s="18">
        <v>8198</v>
      </c>
      <c r="P34" s="16">
        <v>34.33</v>
      </c>
      <c r="Q34" s="21">
        <v>9.5399999999999991</v>
      </c>
      <c r="R34" s="18">
        <v>9084</v>
      </c>
      <c r="S34" s="16">
        <v>38.03</v>
      </c>
      <c r="T34" s="21">
        <v>10.56</v>
      </c>
      <c r="U34" s="22"/>
      <c r="V34" s="16"/>
      <c r="W34" s="21"/>
      <c r="X34" s="22"/>
      <c r="Y34" s="16"/>
      <c r="Z34" s="16"/>
      <c r="AA34" s="16"/>
      <c r="AB34" s="21"/>
      <c r="AC34" s="23">
        <v>627.02800000000002</v>
      </c>
      <c r="AD34" s="44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3">
        <v>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8">
        <v>8198</v>
      </c>
      <c r="P35" s="16">
        <v>34.33</v>
      </c>
      <c r="Q35" s="21">
        <v>9.5399999999999991</v>
      </c>
      <c r="R35" s="18">
        <v>9084</v>
      </c>
      <c r="S35" s="16">
        <v>38.03</v>
      </c>
      <c r="T35" s="21">
        <v>10.56</v>
      </c>
      <c r="U35" s="22"/>
      <c r="V35" s="16"/>
      <c r="W35" s="21"/>
      <c r="X35" s="22"/>
      <c r="Y35" s="16"/>
      <c r="Z35" s="16"/>
      <c r="AA35" s="16"/>
      <c r="AB35" s="21"/>
      <c r="AC35" s="23">
        <v>607.59500000000003</v>
      </c>
      <c r="AD35" s="44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3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18">
        <v>8198</v>
      </c>
      <c r="P36" s="16">
        <v>34.33</v>
      </c>
      <c r="Q36" s="21">
        <v>9.5399999999999991</v>
      </c>
      <c r="R36" s="18">
        <v>9084</v>
      </c>
      <c r="S36" s="16">
        <v>38.03</v>
      </c>
      <c r="T36" s="21">
        <v>10.56</v>
      </c>
      <c r="U36" s="22"/>
      <c r="V36" s="16"/>
      <c r="W36" s="21"/>
      <c r="X36" s="22"/>
      <c r="Y36" s="16"/>
      <c r="Z36" s="16"/>
      <c r="AA36" s="16"/>
      <c r="AB36" s="21"/>
      <c r="AC36" s="23">
        <v>586.68799999999999</v>
      </c>
      <c r="AD36" s="44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3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3"/>
      <c r="O37" s="18">
        <v>8198</v>
      </c>
      <c r="P37" s="16">
        <v>34.33</v>
      </c>
      <c r="Q37" s="21">
        <v>9.5399999999999991</v>
      </c>
      <c r="R37" s="18">
        <v>9084</v>
      </c>
      <c r="S37" s="16">
        <v>38.03</v>
      </c>
      <c r="T37" s="21">
        <v>10.56</v>
      </c>
      <c r="U37" s="22"/>
      <c r="V37" s="16"/>
      <c r="W37" s="21"/>
      <c r="X37" s="22"/>
      <c r="Y37" s="16"/>
      <c r="Z37" s="16"/>
      <c r="AA37" s="16"/>
      <c r="AB37" s="21"/>
      <c r="AC37" s="23">
        <v>589.92200000000003</v>
      </c>
      <c r="AD37" s="44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3">
        <v>27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3"/>
      <c r="O38" s="18">
        <v>8198</v>
      </c>
      <c r="P38" s="16">
        <v>34.33</v>
      </c>
      <c r="Q38" s="21">
        <v>9.5399999999999991</v>
      </c>
      <c r="R38" s="18">
        <v>9084</v>
      </c>
      <c r="S38" s="16">
        <v>38.03</v>
      </c>
      <c r="T38" s="21">
        <v>10.56</v>
      </c>
      <c r="U38" s="22"/>
      <c r="V38" s="16"/>
      <c r="W38" s="21"/>
      <c r="X38" s="22"/>
      <c r="Y38" s="16"/>
      <c r="Z38" s="16"/>
      <c r="AA38" s="16"/>
      <c r="AB38" s="21"/>
      <c r="AC38" s="23">
        <v>553.07000000000005</v>
      </c>
      <c r="AD38" s="44">
        <f t="shared" si="0"/>
        <v>0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3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/>
      <c r="O39" s="18">
        <v>8198</v>
      </c>
      <c r="P39" s="16">
        <v>34.33</v>
      </c>
      <c r="Q39" s="21">
        <v>9.5399999999999991</v>
      </c>
      <c r="R39" s="18">
        <v>9084</v>
      </c>
      <c r="S39" s="16">
        <v>38.03</v>
      </c>
      <c r="T39" s="21">
        <v>10.56</v>
      </c>
      <c r="U39" s="22"/>
      <c r="V39" s="16"/>
      <c r="W39" s="21"/>
      <c r="X39" s="22"/>
      <c r="Y39" s="16"/>
      <c r="Z39" s="16"/>
      <c r="AA39" s="16"/>
      <c r="AB39" s="21"/>
      <c r="AC39" s="23">
        <v>637.62599999999998</v>
      </c>
      <c r="AD39" s="44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3">
        <v>29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3"/>
      <c r="O40" s="18">
        <v>8198</v>
      </c>
      <c r="P40" s="16">
        <v>34.33</v>
      </c>
      <c r="Q40" s="21">
        <v>9.5399999999999991</v>
      </c>
      <c r="R40" s="18">
        <v>9084</v>
      </c>
      <c r="S40" s="16">
        <v>38.03</v>
      </c>
      <c r="T40" s="21">
        <v>10.56</v>
      </c>
      <c r="U40" s="22"/>
      <c r="V40" s="16"/>
      <c r="W40" s="21"/>
      <c r="X40" s="22"/>
      <c r="Y40" s="16"/>
      <c r="Z40" s="16"/>
      <c r="AA40" s="16"/>
      <c r="AB40" s="21"/>
      <c r="AC40" s="23">
        <v>702.15899999999999</v>
      </c>
      <c r="AD40" s="44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3">
        <v>30</v>
      </c>
      <c r="B41" s="24">
        <v>92.712000000000003</v>
      </c>
      <c r="C41" s="14">
        <v>3.6309999999999998</v>
      </c>
      <c r="D41" s="14">
        <v>0.91800000000000004</v>
      </c>
      <c r="E41" s="14">
        <v>0.112</v>
      </c>
      <c r="F41" s="14">
        <v>0.15</v>
      </c>
      <c r="G41" s="14">
        <v>3.0000000000000001E-3</v>
      </c>
      <c r="H41" s="14">
        <v>3.9E-2</v>
      </c>
      <c r="I41" s="14">
        <v>0.03</v>
      </c>
      <c r="J41" s="14">
        <v>2.5999999999999999E-2</v>
      </c>
      <c r="K41" s="14">
        <v>5.0000000000000001E-3</v>
      </c>
      <c r="L41" s="14">
        <v>1.2170000000000001</v>
      </c>
      <c r="M41" s="25">
        <v>1.157</v>
      </c>
      <c r="N41" s="13">
        <v>0.72689999999999999</v>
      </c>
      <c r="O41" s="18">
        <v>8210</v>
      </c>
      <c r="P41" s="16">
        <v>34.369999999999997</v>
      </c>
      <c r="Q41" s="21">
        <v>9.5500000000000007</v>
      </c>
      <c r="R41" s="18">
        <v>9094</v>
      </c>
      <c r="S41" s="16">
        <v>38.08</v>
      </c>
      <c r="T41" s="21">
        <v>10.58</v>
      </c>
      <c r="U41" s="22">
        <v>11706</v>
      </c>
      <c r="V41" s="16">
        <v>49.01</v>
      </c>
      <c r="W41" s="21">
        <v>13.61</v>
      </c>
      <c r="X41" s="22" t="s">
        <v>57</v>
      </c>
      <c r="Y41" s="16"/>
      <c r="Z41" s="50" t="s">
        <v>58</v>
      </c>
      <c r="AA41" s="50" t="s">
        <v>58</v>
      </c>
      <c r="AB41" s="50" t="s">
        <v>58</v>
      </c>
      <c r="AC41" s="23">
        <v>698.16099999999994</v>
      </c>
      <c r="AD41" s="44">
        <f t="shared" si="0"/>
        <v>100</v>
      </c>
      <c r="AE41" s="7" t="str">
        <f t="shared" si="1"/>
        <v>ОК</v>
      </c>
      <c r="AF41" s="4"/>
      <c r="AG41" s="4"/>
      <c r="AH41" s="4"/>
    </row>
    <row r="42" spans="1:34" ht="12" customHeight="1" thickBot="1" x14ac:dyDescent="0.3">
      <c r="A42" s="26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30"/>
      <c r="P42" s="31"/>
      <c r="Q42" s="32"/>
      <c r="R42" s="30"/>
      <c r="S42" s="31"/>
      <c r="T42" s="32"/>
      <c r="U42" s="33"/>
      <c r="V42" s="31"/>
      <c r="W42" s="32"/>
      <c r="X42" s="33"/>
      <c r="Y42" s="31"/>
      <c r="Z42" s="31"/>
      <c r="AA42" s="31"/>
      <c r="AB42" s="32"/>
      <c r="AC42" s="34"/>
      <c r="AD42" s="44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82" t="s">
        <v>9</v>
      </c>
      <c r="B43" s="82"/>
      <c r="C43" s="82"/>
      <c r="D43" s="82"/>
      <c r="E43" s="82"/>
      <c r="F43" s="82"/>
      <c r="G43" s="82"/>
      <c r="H43" s="83"/>
      <c r="I43" s="80" t="s">
        <v>7</v>
      </c>
      <c r="J43" s="81"/>
      <c r="K43" s="35">
        <v>0</v>
      </c>
      <c r="L43" s="78" t="s">
        <v>8</v>
      </c>
      <c r="M43" s="79"/>
      <c r="N43" s="36">
        <v>0</v>
      </c>
      <c r="O43" s="70">
        <f>SUMPRODUCT(O12:O42,AC12:AC42)/SUM(AC12:AC42)</f>
        <v>8180.6615611088073</v>
      </c>
      <c r="P43" s="66">
        <f>SUMPRODUCT(P12:P42,AC12:AC42)/SUM(AC12:AC42)</f>
        <v>34.25153060195457</v>
      </c>
      <c r="Q43" s="66">
        <f>SUMPRODUCT(Q12:Q42,AC12:AC42)/SUM(AC12:AC42)</f>
        <v>9.5141266582286299</v>
      </c>
      <c r="R43" s="66">
        <f>SUMPRODUCT(R12:R42,AC12:AC42)/SUM(AC12:AC42)</f>
        <v>9064.5618557918278</v>
      </c>
      <c r="S43" s="66">
        <f>SUMPRODUCT(S12:S42,AC12:AC42)/SUM(AC12:AC42)</f>
        <v>37.950959590403393</v>
      </c>
      <c r="T43" s="68">
        <f>SUMPRODUCT(T12:T42,AC12:AC42)/SUM(AC12:AC42)</f>
        <v>10.541881330957498</v>
      </c>
      <c r="U43" s="37"/>
      <c r="V43" s="38"/>
      <c r="W43" s="38"/>
      <c r="X43" s="38"/>
      <c r="Y43" s="38"/>
      <c r="Z43" s="38"/>
      <c r="AA43" s="51" t="s">
        <v>61</v>
      </c>
      <c r="AB43" s="38"/>
      <c r="AC43" s="51">
        <v>21545.146000000001</v>
      </c>
      <c r="AD43" s="44"/>
      <c r="AE43" s="7"/>
      <c r="AF43" s="4"/>
      <c r="AG43" s="4"/>
      <c r="AH43" s="4"/>
    </row>
    <row r="44" spans="1:34" ht="15" customHeight="1" thickBot="1" x14ac:dyDescent="0.3">
      <c r="A44" s="45"/>
      <c r="B44" s="39"/>
      <c r="C44" s="39"/>
      <c r="D44" s="39"/>
      <c r="E44" s="39"/>
      <c r="F44" s="39"/>
      <c r="G44" s="39"/>
      <c r="H44" s="72" t="s">
        <v>3</v>
      </c>
      <c r="I44" s="73"/>
      <c r="J44" s="73"/>
      <c r="K44" s="73"/>
      <c r="L44" s="73"/>
      <c r="M44" s="73"/>
      <c r="N44" s="74"/>
      <c r="O44" s="71"/>
      <c r="P44" s="67"/>
      <c r="Q44" s="67"/>
      <c r="R44" s="67"/>
      <c r="S44" s="67"/>
      <c r="T44" s="69"/>
      <c r="U44" s="37"/>
      <c r="V44" s="39"/>
      <c r="W44" s="39"/>
      <c r="X44" s="39"/>
      <c r="Y44" s="39"/>
      <c r="Z44" s="39"/>
      <c r="AA44" s="39"/>
      <c r="AB44" s="39"/>
      <c r="AC44" s="40"/>
      <c r="AD44" s="6"/>
    </row>
    <row r="45" spans="1:34" ht="20.25" customHeight="1" x14ac:dyDescent="0.25">
      <c r="A45" s="6"/>
      <c r="B45" s="2"/>
      <c r="C45" s="6"/>
      <c r="D45" s="2" t="s">
        <v>40</v>
      </c>
      <c r="E45" s="6"/>
      <c r="F45" s="6"/>
      <c r="G45" s="6"/>
      <c r="H45" s="6"/>
      <c r="I45" s="6"/>
      <c r="J45" s="6"/>
      <c r="K45" s="6"/>
      <c r="L45" s="6"/>
      <c r="M45" s="6"/>
      <c r="N45" s="48" t="s">
        <v>50</v>
      </c>
      <c r="O45" s="6" t="s">
        <v>41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42</v>
      </c>
      <c r="E47" s="6"/>
      <c r="F47" s="6"/>
      <c r="G47" s="6"/>
      <c r="H47" s="6"/>
      <c r="I47" s="6"/>
      <c r="J47" s="6"/>
      <c r="K47" s="6"/>
      <c r="L47" s="6"/>
      <c r="M47" s="6"/>
      <c r="N47" s="48" t="s">
        <v>50</v>
      </c>
      <c r="O47" s="6" t="s">
        <v>43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44</v>
      </c>
      <c r="E48" s="6"/>
      <c r="F48" s="6"/>
      <c r="G48" s="6"/>
      <c r="H48" s="6"/>
      <c r="I48" s="6"/>
      <c r="J48" s="6"/>
      <c r="K48" s="6"/>
      <c r="L48" s="6"/>
      <c r="M48" s="6"/>
      <c r="N48" s="48" t="s">
        <v>50</v>
      </c>
      <c r="O48" s="6" t="s">
        <v>45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2016-12-01T09:16:10Z</cp:lastPrinted>
  <dcterms:created xsi:type="dcterms:W3CDTF">2016-10-07T07:24:19Z</dcterms:created>
  <dcterms:modified xsi:type="dcterms:W3CDTF">2016-12-13T09:31:17Z</dcterms:modified>
</cp:coreProperties>
</file>