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W41" i="1" l="1"/>
  <c r="W34" i="1"/>
  <c r="W18" i="1"/>
  <c r="W1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42" i="1" l="1"/>
  <c r="T42" i="1"/>
  <c r="AE33" i="1"/>
  <c r="AE12" i="1"/>
  <c r="AE13" i="1"/>
  <c r="AE14" i="1"/>
  <c r="AE16" i="1"/>
  <c r="AE17" i="1"/>
  <c r="AE18" i="1"/>
  <c r="AE19" i="1"/>
  <c r="AE20" i="1"/>
  <c r="AE21" i="1"/>
  <c r="AE23" i="1"/>
  <c r="AE24" i="1"/>
  <c r="AE25" i="1"/>
  <c r="AE26" i="1"/>
  <c r="AE27" i="1"/>
  <c r="AE28" i="1"/>
  <c r="AE29" i="1"/>
  <c r="AE31" i="1"/>
  <c r="AE32" i="1"/>
  <c r="AE34" i="1"/>
  <c r="AE35" i="1"/>
  <c r="AE36" i="1"/>
  <c r="AE37" i="1"/>
  <c r="AE39" i="1"/>
  <c r="AE40" i="1"/>
  <c r="AE41" i="1"/>
  <c r="AE11" i="1"/>
  <c r="AE30" i="1"/>
  <c r="AE38" i="1"/>
  <c r="AE22" i="1"/>
  <c r="AE15" i="1"/>
  <c r="S42" i="1"/>
  <c r="R42" i="1"/>
  <c r="P42" i="1"/>
  <c r="O42" i="1"/>
</calcChain>
</file>

<file path=xl/sharedStrings.xml><?xml version="1.0" encoding="utf-8"?>
<sst xmlns="http://schemas.openxmlformats.org/spreadsheetml/2006/main" count="68" uniqueCount="60">
  <si>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</si>
  <si>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</si>
  <si>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</si>
  <si>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</si>
  <si>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</si>
  <si>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</si>
  <si>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</si>
  <si>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</si>
  <si>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</si>
  <si>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</si>
  <si>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</si>
  <si>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</si>
  <si>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</si>
  <si>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</si>
  <si>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</si>
  <si>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</si>
  <si>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</si>
  <si>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</si>
  <si>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</si>
  <si>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</si>
  <si>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</si>
  <si>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</si>
  <si>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</si>
  <si>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</si>
  <si>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</si>
  <si>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</si>
  <si>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</si>
  <si>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</si>
  <si>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</si>
  <si>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</si>
  <si>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</si>
  <si>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</si>
  <si>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</si>
  <si>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</si>
  <si>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</si>
  <si>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</si>
  <si>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</si>
  <si>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</si>
  <si>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"ЧЕРКАСИТРАНСГАЗ"</t>
  </si>
  <si>
    <t>Барський п/м  Барського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</si>
  <si>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 ПУ-0124/15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20.10.2018 р.</t>
    </r>
  </si>
  <si>
    <t>переданого Барським ЛВУМГ та прийнятого ПАТ"Вінницягаз" Вінницької обл.</t>
  </si>
  <si>
    <t>Мандра В.В.</t>
  </si>
  <si>
    <t>за період з 01.11.2016р. по 30.11.2016р.</t>
  </si>
  <si>
    <t>ПАСПОРТ ФІЗИКО-ХІМІЧНИХ ПОКАЗНИКІВ ПРИРОДНОГО ГАЗУ №01-5</t>
  </si>
  <si>
    <t xml:space="preserve">по  ГРС Могилів-Подільський </t>
  </si>
  <si>
    <t xml:space="preserve">газопроводу  "Ананьїв-Чернівці-Богородчани" </t>
  </si>
  <si>
    <t>відсутн</t>
  </si>
  <si>
    <t>Начальник Барського ЛВУМГ</t>
  </si>
  <si>
    <t>прізвище</t>
  </si>
  <si>
    <t>підпис</t>
  </si>
  <si>
    <t>дата</t>
  </si>
  <si>
    <t>Начальник лабораторії Барського промислового майданчика</t>
  </si>
  <si>
    <t>Ільницька Г.О.</t>
  </si>
  <si>
    <t>Економіст із збуту І категорії</t>
  </si>
  <si>
    <t>Мандра С.В.</t>
  </si>
  <si>
    <t>Обсяг газу, тис. М3(обраховано на вузлах обліку газу)</t>
  </si>
  <si>
    <t>Всього:</t>
  </si>
  <si>
    <t>Всього*  -  обсяг природного газу за місяць з урахуванням ВТВ.</t>
  </si>
  <si>
    <t xml:space="preserve">  Маршрут № 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</si>
</sst>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14" fontId="0" fillId="0" borderId="43" xfId="0" applyNumberFormat="1" applyBorder="1" applyProtection="1">
      <protection locked="0"/>
    </xf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F10" zoomScale="90" zoomScaleNormal="100" zoomScaleSheetLayoutView="90" workbookViewId="0">
      <selection activeCell="AD41" sqref="AD41"/>
    </sheetView>
  </sheetViews>
  <sheetFormatPr defaultRowHeight="15" x14ac:dyDescent="0.25"/>
  <cols>
    <col min="1" max="1" width="4.85546875" style="1" customWidth="1"/>
    <col min="2" max="2" width="8.28515625" style="1" customWidth="1"/>
    <col min="3" max="4" width="7.42578125" style="1" customWidth="1"/>
    <col min="5" max="6" width="7" style="1" customWidth="1"/>
    <col min="7" max="7" width="7.140625" style="1" customWidth="1"/>
    <col min="8" max="8" width="7.5703125" style="1" customWidth="1"/>
    <col min="9" max="9" width="7.140625" style="1" customWidth="1"/>
    <col min="10" max="10" width="7" style="1" customWidth="1"/>
    <col min="11" max="11" width="7.140625" style="1" customWidth="1"/>
    <col min="12" max="12" width="6.5703125" style="1" customWidth="1"/>
    <col min="13" max="13" width="7" style="1" customWidth="1"/>
    <col min="14" max="14" width="6.7109375" style="1" customWidth="1"/>
    <col min="15" max="20" width="6.140625" style="1" customWidth="1"/>
    <col min="21" max="21" width="9.28515625" style="1" customWidth="1"/>
    <col min="22" max="22" width="10.5703125" style="1" customWidth="1"/>
    <col min="23" max="23" width="6.140625" style="1" customWidth="1"/>
    <col min="24" max="25" width="6" style="1" customWidth="1"/>
    <col min="26" max="28" width="6.140625" style="1" customWidth="1"/>
    <col min="29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13</v>
      </c>
      <c r="B1" s="2"/>
      <c r="C1" s="2"/>
      <c r="D1" s="2"/>
      <c r="M1" s="54" t="s">
        <v>44</v>
      </c>
    </row>
    <row r="2" spans="1:34" x14ac:dyDescent="0.25">
      <c r="A2" s="13" t="s">
        <v>38</v>
      </c>
      <c r="B2" s="2"/>
      <c r="C2" s="14"/>
      <c r="D2" s="2"/>
      <c r="F2" s="2"/>
      <c r="G2" s="2"/>
      <c r="H2" s="2"/>
      <c r="I2" s="2"/>
      <c r="J2" s="2"/>
      <c r="K2" s="55" t="s">
        <v>41</v>
      </c>
      <c r="L2" s="56"/>
      <c r="M2" s="56"/>
      <c r="N2" s="56"/>
      <c r="O2" s="56"/>
      <c r="P2" s="56"/>
      <c r="Q2" s="56"/>
      <c r="R2" s="56"/>
      <c r="S2" s="56"/>
      <c r="T2" s="56"/>
      <c r="U2" s="56"/>
      <c r="V2" s="16"/>
      <c r="W2" s="2" t="s">
        <v>59</v>
      </c>
      <c r="X2" s="16"/>
      <c r="Y2" s="16"/>
    </row>
    <row r="3" spans="1:34" ht="13.5" customHeight="1" x14ac:dyDescent="0.25">
      <c r="A3" s="13" t="s">
        <v>39</v>
      </c>
      <c r="C3" s="3"/>
      <c r="F3" s="2"/>
      <c r="G3" s="2"/>
      <c r="H3" s="2"/>
      <c r="I3" s="2"/>
      <c r="J3" s="2"/>
      <c r="K3" s="57" t="s">
        <v>45</v>
      </c>
      <c r="L3" s="56"/>
      <c r="M3" s="56"/>
      <c r="N3" s="56"/>
      <c r="O3" s="56"/>
      <c r="P3" s="56"/>
      <c r="Q3" s="56"/>
      <c r="R3" s="56"/>
      <c r="S3" s="56"/>
      <c r="T3" s="56"/>
      <c r="U3" s="56"/>
      <c r="Z3" s="16"/>
      <c r="AA3" s="16"/>
      <c r="AB3" s="16"/>
      <c r="AC3" s="16"/>
    </row>
    <row r="4" spans="1:34" x14ac:dyDescent="0.25">
      <c r="A4" s="12" t="s">
        <v>14</v>
      </c>
      <c r="G4" s="2"/>
      <c r="H4" s="2"/>
      <c r="I4" s="2"/>
      <c r="K4" s="55" t="s">
        <v>46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16"/>
      <c r="W4" s="3" t="s">
        <v>43</v>
      </c>
      <c r="X4" s="16"/>
      <c r="Y4" s="16"/>
      <c r="Z4" s="16"/>
      <c r="AC4" s="16"/>
    </row>
    <row r="5" spans="1:34" x14ac:dyDescent="0.25">
      <c r="A5" s="12" t="s">
        <v>40</v>
      </c>
      <c r="F5" s="2"/>
      <c r="G5" s="2"/>
      <c r="H5" s="2"/>
      <c r="K5" s="3"/>
      <c r="L5" s="16"/>
      <c r="M5" s="16"/>
      <c r="N5" s="16"/>
      <c r="Q5" s="16"/>
      <c r="R5" s="16"/>
      <c r="S5" s="16"/>
      <c r="V5" s="16"/>
      <c r="W5" s="3"/>
      <c r="X5" s="16"/>
      <c r="Y5" s="16"/>
      <c r="Z5" s="16"/>
    </row>
    <row r="6" spans="1:34" ht="5.25" customHeight="1" thickBot="1" x14ac:dyDescent="0.3"/>
    <row r="7" spans="1:34" ht="26.25" customHeight="1" thickBot="1" x14ac:dyDescent="0.3">
      <c r="A7" s="100" t="s">
        <v>0</v>
      </c>
      <c r="B7" s="58" t="s">
        <v>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  <c r="N7" s="58" t="s">
        <v>23</v>
      </c>
      <c r="O7" s="59"/>
      <c r="P7" s="59"/>
      <c r="Q7" s="59"/>
      <c r="R7" s="59"/>
      <c r="S7" s="59"/>
      <c r="T7" s="59"/>
      <c r="U7" s="59"/>
      <c r="V7" s="59"/>
      <c r="W7" s="60"/>
      <c r="X7" s="107" t="s">
        <v>18</v>
      </c>
      <c r="Y7" s="105" t="s">
        <v>2</v>
      </c>
      <c r="Z7" s="103" t="s">
        <v>10</v>
      </c>
      <c r="AA7" s="103" t="s">
        <v>11</v>
      </c>
      <c r="AB7" s="80" t="s">
        <v>12</v>
      </c>
      <c r="AC7" s="100" t="s">
        <v>56</v>
      </c>
    </row>
    <row r="8" spans="1:34" ht="16.5" customHeight="1" thickBot="1" x14ac:dyDescent="0.3">
      <c r="A8" s="102"/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5"/>
      <c r="N8" s="84" t="s">
        <v>19</v>
      </c>
      <c r="O8" s="22" t="s">
        <v>21</v>
      </c>
      <c r="P8" s="22"/>
      <c r="Q8" s="22"/>
      <c r="R8" s="22"/>
      <c r="S8" s="22"/>
      <c r="T8" s="22"/>
      <c r="U8" s="22"/>
      <c r="V8" s="22" t="s">
        <v>22</v>
      </c>
      <c r="W8" s="29"/>
      <c r="X8" s="108"/>
      <c r="Y8" s="106"/>
      <c r="Z8" s="104"/>
      <c r="AA8" s="104"/>
      <c r="AB8" s="81"/>
      <c r="AC8" s="101"/>
    </row>
    <row r="9" spans="1:34" ht="15" customHeight="1" x14ac:dyDescent="0.25">
      <c r="A9" s="102"/>
      <c r="B9" s="82" t="s">
        <v>26</v>
      </c>
      <c r="C9" s="67" t="s">
        <v>27</v>
      </c>
      <c r="D9" s="67" t="s">
        <v>28</v>
      </c>
      <c r="E9" s="67" t="s">
        <v>33</v>
      </c>
      <c r="F9" s="67" t="s">
        <v>34</v>
      </c>
      <c r="G9" s="67" t="s">
        <v>31</v>
      </c>
      <c r="H9" s="67" t="s">
        <v>35</v>
      </c>
      <c r="I9" s="67" t="s">
        <v>32</v>
      </c>
      <c r="J9" s="67" t="s">
        <v>30</v>
      </c>
      <c r="K9" s="67" t="s">
        <v>29</v>
      </c>
      <c r="L9" s="67" t="s">
        <v>36</v>
      </c>
      <c r="M9" s="69" t="s">
        <v>37</v>
      </c>
      <c r="N9" s="85"/>
      <c r="O9" s="76" t="s">
        <v>24</v>
      </c>
      <c r="P9" s="78" t="s">
        <v>4</v>
      </c>
      <c r="Q9" s="80" t="s">
        <v>5</v>
      </c>
      <c r="R9" s="82" t="s">
        <v>25</v>
      </c>
      <c r="S9" s="67" t="s">
        <v>6</v>
      </c>
      <c r="T9" s="69" t="s">
        <v>7</v>
      </c>
      <c r="U9" s="87" t="s">
        <v>20</v>
      </c>
      <c r="V9" s="67" t="s">
        <v>8</v>
      </c>
      <c r="W9" s="69" t="s">
        <v>9</v>
      </c>
      <c r="X9" s="108"/>
      <c r="Y9" s="106"/>
      <c r="Z9" s="104"/>
      <c r="AA9" s="104"/>
      <c r="AB9" s="81"/>
      <c r="AC9" s="101"/>
    </row>
    <row r="10" spans="1:34" ht="92.25" customHeight="1" x14ac:dyDescent="0.25">
      <c r="A10" s="102"/>
      <c r="B10" s="83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70"/>
      <c r="N10" s="86"/>
      <c r="O10" s="77"/>
      <c r="P10" s="79"/>
      <c r="Q10" s="81"/>
      <c r="R10" s="83"/>
      <c r="S10" s="68"/>
      <c r="T10" s="70"/>
      <c r="U10" s="88"/>
      <c r="V10" s="68"/>
      <c r="W10" s="70"/>
      <c r="X10" s="108"/>
      <c r="Y10" s="106"/>
      <c r="Z10" s="104"/>
      <c r="AA10" s="104"/>
      <c r="AB10" s="81"/>
      <c r="AC10" s="101"/>
    </row>
    <row r="11" spans="1:34" x14ac:dyDescent="0.25">
      <c r="A11" s="31">
        <v>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30"/>
      <c r="O11" s="1">
        <v>8261.89</v>
      </c>
      <c r="P11" s="20">
        <v>34.590899999999998</v>
      </c>
      <c r="Q11" s="42">
        <f>P11/3.6</f>
        <v>9.6085833333333319</v>
      </c>
      <c r="R11" s="19">
        <v>9158.81</v>
      </c>
      <c r="S11" s="11">
        <v>38.3461</v>
      </c>
      <c r="T11" s="42">
        <f>S11/3.6</f>
        <v>10.651694444444445</v>
      </c>
      <c r="U11" s="50"/>
      <c r="V11" s="20"/>
      <c r="W11" s="42"/>
      <c r="X11" s="23"/>
      <c r="Y11" s="20"/>
      <c r="Z11" s="20"/>
      <c r="AA11" s="20"/>
      <c r="AB11" s="24"/>
      <c r="AC11" s="38">
        <v>83.967600000000004</v>
      </c>
      <c r="AD11" s="17"/>
      <c r="AE11" s="18" t="str">
        <f>IF(AD11=100,"ОК"," ")</f>
        <v xml:space="preserve"> </v>
      </c>
      <c r="AF11" s="8"/>
      <c r="AG11" s="8"/>
      <c r="AH11" s="8"/>
    </row>
    <row r="12" spans="1:34" x14ac:dyDescent="0.25">
      <c r="A12" s="31">
        <v>2</v>
      </c>
      <c r="B12" s="10">
        <v>96.136600000000001</v>
      </c>
      <c r="C12" s="10">
        <v>2.1135999999999999</v>
      </c>
      <c r="D12" s="10">
        <v>0.64880000000000004</v>
      </c>
      <c r="E12" s="10">
        <v>0.1024</v>
      </c>
      <c r="F12" s="10">
        <v>9.8900000000000002E-2</v>
      </c>
      <c r="G12" s="10">
        <v>1.1999999999999999E-3</v>
      </c>
      <c r="H12" s="10">
        <v>1.9300000000000001E-2</v>
      </c>
      <c r="I12" s="10">
        <v>1.29E-2</v>
      </c>
      <c r="J12" s="10">
        <v>1.26E-2</v>
      </c>
      <c r="K12" s="10">
        <v>5.4999999999999997E-3</v>
      </c>
      <c r="L12" s="10">
        <v>0.68710000000000004</v>
      </c>
      <c r="M12" s="10">
        <v>0.16120000000000001</v>
      </c>
      <c r="N12" s="31">
        <v>0.69820000000000004</v>
      </c>
      <c r="O12" s="20">
        <v>8179</v>
      </c>
      <c r="P12" s="15">
        <v>34.590899999999998</v>
      </c>
      <c r="Q12" s="42">
        <f t="shared" ref="Q12:Q41" si="0">P12/3.6</f>
        <v>9.6085833333333319</v>
      </c>
      <c r="R12" s="19">
        <v>9070</v>
      </c>
      <c r="S12" s="20">
        <v>37.97</v>
      </c>
      <c r="T12" s="42">
        <f t="shared" ref="T12:T41" si="1">S12/3.6</f>
        <v>10.547222222222222</v>
      </c>
      <c r="U12" s="50">
        <v>11911.79</v>
      </c>
      <c r="V12" s="20">
        <v>49.87</v>
      </c>
      <c r="W12" s="42">
        <f t="shared" ref="W12:W41" si="2">V12/3.6</f>
        <v>13.852777777777776</v>
      </c>
      <c r="X12" s="23"/>
      <c r="Y12" s="20"/>
      <c r="Z12" s="20"/>
      <c r="AA12" s="20"/>
      <c r="AB12" s="24"/>
      <c r="AC12" s="38">
        <v>80.440799999999996</v>
      </c>
      <c r="AD12" s="17"/>
      <c r="AE12" s="18" t="str">
        <f>IF(AD12=100,"ОК"," ")</f>
        <v xml:space="preserve"> </v>
      </c>
      <c r="AF12" s="8"/>
      <c r="AG12" s="8"/>
      <c r="AH12" s="8"/>
    </row>
    <row r="13" spans="1:34" x14ac:dyDescent="0.25">
      <c r="A13" s="31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1"/>
      <c r="O13" s="19">
        <v>8179</v>
      </c>
      <c r="P13" s="20">
        <v>34.590000000000003</v>
      </c>
      <c r="Q13" s="42">
        <f t="shared" si="0"/>
        <v>9.6083333333333343</v>
      </c>
      <c r="R13" s="19">
        <v>9070</v>
      </c>
      <c r="S13" s="20">
        <v>37.97</v>
      </c>
      <c r="T13" s="42">
        <f t="shared" si="1"/>
        <v>10.547222222222222</v>
      </c>
      <c r="U13" s="50"/>
      <c r="V13" s="20"/>
      <c r="W13" s="42"/>
      <c r="X13" s="23"/>
      <c r="Y13" s="20"/>
      <c r="Z13" s="20"/>
      <c r="AA13" s="20"/>
      <c r="AB13" s="24"/>
      <c r="AC13" s="38">
        <v>78.927300000000002</v>
      </c>
      <c r="AD13" s="17"/>
      <c r="AE13" s="18" t="str">
        <f>IF(AD13=100,"ОК"," ")</f>
        <v xml:space="preserve"> </v>
      </c>
      <c r="AF13" s="8"/>
      <c r="AG13" s="8"/>
      <c r="AH13" s="8"/>
    </row>
    <row r="14" spans="1:34" x14ac:dyDescent="0.25">
      <c r="A14" s="31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1"/>
      <c r="O14" s="19">
        <v>8179</v>
      </c>
      <c r="P14" s="20">
        <v>34.590000000000003</v>
      </c>
      <c r="Q14" s="42">
        <f t="shared" si="0"/>
        <v>9.6083333333333343</v>
      </c>
      <c r="R14" s="19">
        <v>9070</v>
      </c>
      <c r="S14" s="20">
        <v>37.97</v>
      </c>
      <c r="T14" s="42">
        <f t="shared" si="1"/>
        <v>10.547222222222222</v>
      </c>
      <c r="U14" s="50"/>
      <c r="V14" s="20"/>
      <c r="W14" s="42"/>
      <c r="X14" s="23"/>
      <c r="Y14" s="20"/>
      <c r="Z14" s="20"/>
      <c r="AA14" s="20"/>
      <c r="AB14" s="24"/>
      <c r="AC14" s="38">
        <v>86.179400000000001</v>
      </c>
      <c r="AD14" s="17"/>
      <c r="AE14" s="18" t="str">
        <f t="shared" ref="AE14:AE41" si="3">IF(AD14=100,"ОК"," ")</f>
        <v xml:space="preserve"> </v>
      </c>
      <c r="AF14" s="8"/>
      <c r="AG14" s="8"/>
      <c r="AH14" s="8"/>
    </row>
    <row r="15" spans="1:34" x14ac:dyDescent="0.25">
      <c r="A15" s="31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1"/>
      <c r="O15" s="19">
        <v>8179</v>
      </c>
      <c r="P15" s="20">
        <v>34.590000000000003</v>
      </c>
      <c r="Q15" s="42">
        <f t="shared" si="0"/>
        <v>9.6083333333333343</v>
      </c>
      <c r="R15" s="19">
        <v>9070</v>
      </c>
      <c r="S15" s="20">
        <v>37.97</v>
      </c>
      <c r="T15" s="42">
        <f t="shared" si="1"/>
        <v>10.547222222222222</v>
      </c>
      <c r="U15" s="50"/>
      <c r="V15" s="20"/>
      <c r="W15" s="42"/>
      <c r="X15" s="23"/>
      <c r="Y15" s="20"/>
      <c r="Z15" s="20"/>
      <c r="AA15" s="20"/>
      <c r="AB15" s="24"/>
      <c r="AC15" s="38">
        <v>85.740700000000004</v>
      </c>
      <c r="AD15" s="17"/>
      <c r="AE15" s="18" t="str">
        <f t="shared" si="3"/>
        <v xml:space="preserve"> </v>
      </c>
      <c r="AF15" s="8"/>
      <c r="AG15" s="8"/>
      <c r="AH15" s="8"/>
    </row>
    <row r="16" spans="1:34" x14ac:dyDescent="0.25">
      <c r="A16" s="31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1"/>
      <c r="O16" s="19">
        <v>8179</v>
      </c>
      <c r="P16" s="20">
        <v>34.590000000000003</v>
      </c>
      <c r="Q16" s="42">
        <f t="shared" si="0"/>
        <v>9.6083333333333343</v>
      </c>
      <c r="R16" s="19">
        <v>9070</v>
      </c>
      <c r="S16" s="20">
        <v>37.97</v>
      </c>
      <c r="T16" s="42">
        <f t="shared" si="1"/>
        <v>10.547222222222222</v>
      </c>
      <c r="U16" s="50"/>
      <c r="V16" s="20"/>
      <c r="W16" s="42"/>
      <c r="X16" s="23"/>
      <c r="Y16" s="20"/>
      <c r="Z16" s="20"/>
      <c r="AA16" s="20"/>
      <c r="AB16" s="24"/>
      <c r="AC16" s="38">
        <v>79.001300000000001</v>
      </c>
      <c r="AD16" s="17"/>
      <c r="AE16" s="18" t="str">
        <f t="shared" si="3"/>
        <v xml:space="preserve"> </v>
      </c>
      <c r="AF16" s="8"/>
      <c r="AG16" s="8"/>
      <c r="AH16" s="8"/>
    </row>
    <row r="17" spans="1:34" x14ac:dyDescent="0.25">
      <c r="A17" s="31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1"/>
      <c r="O17" s="19">
        <v>8179</v>
      </c>
      <c r="P17" s="20">
        <v>34.590000000000003</v>
      </c>
      <c r="Q17" s="42">
        <f t="shared" si="0"/>
        <v>9.6083333333333343</v>
      </c>
      <c r="R17" s="19">
        <v>9070</v>
      </c>
      <c r="S17" s="20">
        <v>37.97</v>
      </c>
      <c r="T17" s="42">
        <f t="shared" si="1"/>
        <v>10.547222222222222</v>
      </c>
      <c r="U17" s="50"/>
      <c r="V17" s="20"/>
      <c r="W17" s="42"/>
      <c r="X17" s="23"/>
      <c r="Y17" s="20"/>
      <c r="Z17" s="20"/>
      <c r="AA17" s="20"/>
      <c r="AB17" s="24"/>
      <c r="AC17" s="38">
        <v>72.129900000000006</v>
      </c>
      <c r="AD17" s="17"/>
      <c r="AE17" s="18" t="str">
        <f t="shared" si="3"/>
        <v xml:space="preserve"> </v>
      </c>
      <c r="AF17" s="8"/>
      <c r="AG17" s="8"/>
      <c r="AH17" s="8"/>
    </row>
    <row r="18" spans="1:34" x14ac:dyDescent="0.25">
      <c r="A18" s="31">
        <v>8</v>
      </c>
      <c r="B18" s="10">
        <v>96.077100000000002</v>
      </c>
      <c r="C18" s="10">
        <v>2.1497999999999999</v>
      </c>
      <c r="D18" s="10">
        <v>0.67290000000000005</v>
      </c>
      <c r="E18" s="10">
        <v>0.10580000000000001</v>
      </c>
      <c r="F18" s="10">
        <v>0.1022</v>
      </c>
      <c r="G18" s="10">
        <v>1.2999999999999999E-3</v>
      </c>
      <c r="H18" s="10">
        <v>1.9800000000000002E-2</v>
      </c>
      <c r="I18" s="10">
        <v>1.3100000000000001E-2</v>
      </c>
      <c r="J18" s="10">
        <v>1.24E-2</v>
      </c>
      <c r="K18" s="10">
        <v>6.0000000000000001E-3</v>
      </c>
      <c r="L18" s="10">
        <v>0.6754</v>
      </c>
      <c r="M18" s="10">
        <v>0.16420000000000001</v>
      </c>
      <c r="N18" s="31">
        <v>0.69889999999999997</v>
      </c>
      <c r="O18" s="19">
        <v>8185.94</v>
      </c>
      <c r="P18" s="20">
        <v>34.2729</v>
      </c>
      <c r="Q18" s="42">
        <f t="shared" si="0"/>
        <v>9.520249999999999</v>
      </c>
      <c r="R18" s="19">
        <v>9077.43</v>
      </c>
      <c r="S18" s="19">
        <v>38.005400000000002</v>
      </c>
      <c r="T18" s="42">
        <f t="shared" si="1"/>
        <v>10.557055555555555</v>
      </c>
      <c r="U18" s="50">
        <v>11916.93</v>
      </c>
      <c r="V18" s="20">
        <v>49.87</v>
      </c>
      <c r="W18" s="42">
        <f t="shared" si="2"/>
        <v>13.852777777777776</v>
      </c>
      <c r="X18" s="23"/>
      <c r="Y18" s="20"/>
      <c r="Z18" s="20"/>
      <c r="AA18" s="20"/>
      <c r="AB18" s="24"/>
      <c r="AC18" s="38">
        <v>77.076800000000006</v>
      </c>
      <c r="AD18" s="17"/>
      <c r="AE18" s="18" t="str">
        <f t="shared" si="3"/>
        <v xml:space="preserve"> </v>
      </c>
      <c r="AF18" s="8"/>
      <c r="AG18" s="8"/>
      <c r="AH18" s="8"/>
    </row>
    <row r="19" spans="1:34" x14ac:dyDescent="0.25">
      <c r="A19" s="31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1"/>
      <c r="O19" s="19">
        <v>8185.94</v>
      </c>
      <c r="P19" s="20">
        <v>34.2729</v>
      </c>
      <c r="Q19" s="42">
        <f t="shared" si="0"/>
        <v>9.520249999999999</v>
      </c>
      <c r="R19" s="19">
        <v>9077.43</v>
      </c>
      <c r="S19" s="19">
        <v>38.005400000000002</v>
      </c>
      <c r="T19" s="42">
        <f t="shared" si="1"/>
        <v>10.557055555555555</v>
      </c>
      <c r="U19" s="50"/>
      <c r="V19" s="20"/>
      <c r="W19" s="42"/>
      <c r="X19" s="23"/>
      <c r="Y19" s="20"/>
      <c r="Z19" s="20"/>
      <c r="AA19" s="20"/>
      <c r="AB19" s="24"/>
      <c r="AC19" s="38">
        <v>75.231300000000005</v>
      </c>
      <c r="AD19" s="17"/>
      <c r="AE19" s="18" t="str">
        <f t="shared" si="3"/>
        <v xml:space="preserve"> </v>
      </c>
      <c r="AF19" s="8"/>
      <c r="AG19" s="8"/>
      <c r="AH19" s="8"/>
    </row>
    <row r="20" spans="1:34" x14ac:dyDescent="0.25">
      <c r="A20" s="31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1"/>
      <c r="O20" s="19">
        <v>8185.94</v>
      </c>
      <c r="P20" s="20">
        <v>34.2729</v>
      </c>
      <c r="Q20" s="42">
        <f t="shared" si="0"/>
        <v>9.520249999999999</v>
      </c>
      <c r="R20" s="19">
        <v>9077.43</v>
      </c>
      <c r="S20" s="19">
        <v>38.005400000000002</v>
      </c>
      <c r="T20" s="42">
        <f t="shared" si="1"/>
        <v>10.557055555555555</v>
      </c>
      <c r="U20" s="50"/>
      <c r="V20" s="20"/>
      <c r="W20" s="42"/>
      <c r="X20" s="23"/>
      <c r="Y20" s="20"/>
      <c r="Z20" s="20"/>
      <c r="AA20" s="20"/>
      <c r="AB20" s="24"/>
      <c r="AC20" s="38">
        <v>84.730599999999995</v>
      </c>
      <c r="AD20" s="17"/>
      <c r="AE20" s="18" t="str">
        <f t="shared" si="3"/>
        <v xml:space="preserve"> </v>
      </c>
      <c r="AF20" s="8"/>
      <c r="AG20" s="8"/>
      <c r="AH20" s="8"/>
    </row>
    <row r="21" spans="1:34" x14ac:dyDescent="0.25">
      <c r="A21" s="31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1"/>
      <c r="O21" s="19">
        <v>8185.94</v>
      </c>
      <c r="P21" s="20">
        <v>34.2729</v>
      </c>
      <c r="Q21" s="42">
        <f t="shared" si="0"/>
        <v>9.520249999999999</v>
      </c>
      <c r="R21" s="19">
        <v>9077.43</v>
      </c>
      <c r="S21" s="19">
        <v>38.005400000000002</v>
      </c>
      <c r="T21" s="42">
        <f t="shared" si="1"/>
        <v>10.557055555555555</v>
      </c>
      <c r="U21" s="50"/>
      <c r="V21" s="20"/>
      <c r="W21" s="42"/>
      <c r="X21" s="23"/>
      <c r="Y21" s="20"/>
      <c r="Z21" s="20"/>
      <c r="AA21" s="20"/>
      <c r="AB21" s="24"/>
      <c r="AC21" s="38">
        <v>84.370500000000007</v>
      </c>
      <c r="AD21" s="17"/>
      <c r="AE21" s="18" t="str">
        <f t="shared" si="3"/>
        <v xml:space="preserve"> </v>
      </c>
      <c r="AF21" s="8"/>
      <c r="AG21" s="8"/>
      <c r="AH21" s="8"/>
    </row>
    <row r="22" spans="1:34" x14ac:dyDescent="0.25">
      <c r="A22" s="31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1"/>
      <c r="O22" s="19">
        <v>8185.94</v>
      </c>
      <c r="P22" s="20">
        <v>34.2729</v>
      </c>
      <c r="Q22" s="42">
        <f t="shared" si="0"/>
        <v>9.520249999999999</v>
      </c>
      <c r="R22" s="19">
        <v>9077.43</v>
      </c>
      <c r="S22" s="19">
        <v>38.005400000000002</v>
      </c>
      <c r="T22" s="42">
        <f t="shared" si="1"/>
        <v>10.557055555555555</v>
      </c>
      <c r="U22" s="50"/>
      <c r="V22" s="20"/>
      <c r="W22" s="42"/>
      <c r="X22" s="23"/>
      <c r="Y22" s="20"/>
      <c r="Z22" s="20"/>
      <c r="AA22" s="20"/>
      <c r="AB22" s="24"/>
      <c r="AC22" s="38">
        <v>88.194299999999998</v>
      </c>
      <c r="AD22" s="17"/>
      <c r="AE22" s="18" t="str">
        <f t="shared" si="3"/>
        <v xml:space="preserve"> </v>
      </c>
      <c r="AF22" s="8"/>
      <c r="AG22" s="8"/>
      <c r="AH22" s="8"/>
    </row>
    <row r="23" spans="1:34" x14ac:dyDescent="0.25">
      <c r="A23" s="31">
        <v>13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31"/>
      <c r="O23" s="19">
        <v>8185.94</v>
      </c>
      <c r="P23" s="20">
        <v>34.2729</v>
      </c>
      <c r="Q23" s="42">
        <f t="shared" si="0"/>
        <v>9.520249999999999</v>
      </c>
      <c r="R23" s="19">
        <v>9077.43</v>
      </c>
      <c r="S23" s="19">
        <v>38.005400000000002</v>
      </c>
      <c r="T23" s="42">
        <f t="shared" si="1"/>
        <v>10.557055555555555</v>
      </c>
      <c r="U23" s="50"/>
      <c r="V23" s="20"/>
      <c r="W23" s="42"/>
      <c r="X23" s="23"/>
      <c r="Y23" s="20"/>
      <c r="Z23" s="20"/>
      <c r="AA23" s="20"/>
      <c r="AB23" s="24"/>
      <c r="AC23" s="38">
        <v>93.872600000000006</v>
      </c>
      <c r="AD23" s="17"/>
      <c r="AE23" s="18" t="str">
        <f t="shared" si="3"/>
        <v xml:space="preserve"> </v>
      </c>
      <c r="AF23" s="8"/>
      <c r="AG23" s="8"/>
      <c r="AH23" s="8"/>
    </row>
    <row r="24" spans="1:34" x14ac:dyDescent="0.25">
      <c r="A24" s="31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1"/>
      <c r="O24" s="19">
        <v>8185.94</v>
      </c>
      <c r="P24" s="20">
        <v>34.2729</v>
      </c>
      <c r="Q24" s="42">
        <f t="shared" si="0"/>
        <v>9.520249999999999</v>
      </c>
      <c r="R24" s="19">
        <v>9077.43</v>
      </c>
      <c r="S24" s="19">
        <v>38.005400000000002</v>
      </c>
      <c r="T24" s="42">
        <f t="shared" si="1"/>
        <v>10.557055555555555</v>
      </c>
      <c r="U24" s="50"/>
      <c r="V24" s="20"/>
      <c r="W24" s="42"/>
      <c r="X24" s="23"/>
      <c r="Y24" s="20"/>
      <c r="Z24" s="20"/>
      <c r="AA24" s="20"/>
      <c r="AB24" s="24"/>
      <c r="AC24" s="38">
        <v>101.9999</v>
      </c>
      <c r="AD24" s="17"/>
      <c r="AE24" s="18" t="str">
        <f t="shared" si="3"/>
        <v xml:space="preserve"> </v>
      </c>
      <c r="AF24" s="8"/>
      <c r="AG24" s="8"/>
      <c r="AH24" s="8"/>
    </row>
    <row r="25" spans="1:34" x14ac:dyDescent="0.25">
      <c r="A25" s="31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31"/>
      <c r="O25" s="19">
        <v>8185.94</v>
      </c>
      <c r="P25" s="20">
        <v>34.2729</v>
      </c>
      <c r="Q25" s="42">
        <f t="shared" si="0"/>
        <v>9.520249999999999</v>
      </c>
      <c r="R25" s="19">
        <v>9077.43</v>
      </c>
      <c r="S25" s="19">
        <v>38.005400000000002</v>
      </c>
      <c r="T25" s="42">
        <f t="shared" si="1"/>
        <v>10.557055555555555</v>
      </c>
      <c r="U25" s="50"/>
      <c r="V25" s="20"/>
      <c r="W25" s="42"/>
      <c r="X25" s="23"/>
      <c r="Y25" s="20"/>
      <c r="Z25" s="20"/>
      <c r="AA25" s="20"/>
      <c r="AB25" s="24"/>
      <c r="AC25" s="38">
        <v>102.09310000000001</v>
      </c>
      <c r="AD25" s="17"/>
      <c r="AE25" s="18" t="str">
        <f t="shared" si="3"/>
        <v xml:space="preserve"> </v>
      </c>
      <c r="AF25" s="8"/>
      <c r="AG25" s="8"/>
      <c r="AH25" s="8"/>
    </row>
    <row r="26" spans="1:34" x14ac:dyDescent="0.25">
      <c r="A26" s="31">
        <v>16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1"/>
      <c r="O26" s="19">
        <v>8185.94</v>
      </c>
      <c r="P26" s="20">
        <v>34.2729</v>
      </c>
      <c r="Q26" s="42">
        <f t="shared" si="0"/>
        <v>9.520249999999999</v>
      </c>
      <c r="R26" s="19">
        <v>9077.43</v>
      </c>
      <c r="S26" s="19">
        <v>38.005400000000002</v>
      </c>
      <c r="T26" s="42">
        <f t="shared" si="1"/>
        <v>10.557055555555555</v>
      </c>
      <c r="U26" s="50"/>
      <c r="V26" s="20"/>
      <c r="W26" s="42"/>
      <c r="X26" s="23"/>
      <c r="Y26" s="20"/>
      <c r="Z26" s="20"/>
      <c r="AA26" s="20"/>
      <c r="AB26" s="24"/>
      <c r="AC26" s="38">
        <v>106.2843</v>
      </c>
      <c r="AD26" s="17"/>
      <c r="AE26" s="18" t="str">
        <f t="shared" si="3"/>
        <v xml:space="preserve"> </v>
      </c>
      <c r="AF26" s="8"/>
      <c r="AG26" s="8"/>
      <c r="AH26" s="8"/>
    </row>
    <row r="27" spans="1:34" x14ac:dyDescent="0.25">
      <c r="A27" s="31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1"/>
      <c r="O27" s="19">
        <v>8185.94</v>
      </c>
      <c r="P27" s="20">
        <v>34.2729</v>
      </c>
      <c r="Q27" s="42">
        <f t="shared" si="0"/>
        <v>9.520249999999999</v>
      </c>
      <c r="R27" s="19">
        <v>9077.43</v>
      </c>
      <c r="S27" s="19">
        <v>38.005400000000002</v>
      </c>
      <c r="T27" s="42">
        <f t="shared" si="1"/>
        <v>10.557055555555555</v>
      </c>
      <c r="U27" s="50"/>
      <c r="V27" s="20"/>
      <c r="W27" s="42"/>
      <c r="X27" s="23"/>
      <c r="Y27" s="20"/>
      <c r="Z27" s="20"/>
      <c r="AA27" s="20"/>
      <c r="AB27" s="24"/>
      <c r="AC27" s="38">
        <v>105.2136</v>
      </c>
      <c r="AD27" s="17"/>
      <c r="AE27" s="18" t="str">
        <f t="shared" si="3"/>
        <v xml:space="preserve"> </v>
      </c>
      <c r="AF27" s="8"/>
      <c r="AG27" s="8"/>
      <c r="AH27" s="8"/>
    </row>
    <row r="28" spans="1:34" x14ac:dyDescent="0.25">
      <c r="A28" s="31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1"/>
      <c r="O28" s="19">
        <v>8185.94</v>
      </c>
      <c r="P28" s="20">
        <v>34.2729</v>
      </c>
      <c r="Q28" s="42">
        <f t="shared" si="0"/>
        <v>9.520249999999999</v>
      </c>
      <c r="R28" s="19">
        <v>9077.43</v>
      </c>
      <c r="S28" s="19">
        <v>38.005400000000002</v>
      </c>
      <c r="T28" s="42">
        <f t="shared" si="1"/>
        <v>10.557055555555555</v>
      </c>
      <c r="U28" s="50"/>
      <c r="V28" s="20"/>
      <c r="W28" s="42"/>
      <c r="X28" s="23"/>
      <c r="Y28" s="20"/>
      <c r="Z28" s="20"/>
      <c r="AA28" s="20"/>
      <c r="AB28" s="24"/>
      <c r="AC28" s="38">
        <v>92.518900000000002</v>
      </c>
      <c r="AD28" s="17"/>
      <c r="AE28" s="18" t="str">
        <f t="shared" si="3"/>
        <v xml:space="preserve"> </v>
      </c>
      <c r="AF28" s="8"/>
      <c r="AG28" s="8"/>
      <c r="AH28" s="8"/>
    </row>
    <row r="29" spans="1:34" x14ac:dyDescent="0.25">
      <c r="A29" s="31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1"/>
      <c r="O29" s="19">
        <v>8185.94</v>
      </c>
      <c r="P29" s="20">
        <v>34.2729</v>
      </c>
      <c r="Q29" s="42">
        <f t="shared" si="0"/>
        <v>9.520249999999999</v>
      </c>
      <c r="R29" s="19">
        <v>9077.43</v>
      </c>
      <c r="S29" s="19">
        <v>38.005400000000002</v>
      </c>
      <c r="T29" s="42">
        <f t="shared" si="1"/>
        <v>10.557055555555555</v>
      </c>
      <c r="U29" s="50"/>
      <c r="V29" s="20"/>
      <c r="W29" s="42"/>
      <c r="X29" s="23"/>
      <c r="Y29" s="20"/>
      <c r="Z29" s="20"/>
      <c r="AA29" s="20"/>
      <c r="AB29" s="24"/>
      <c r="AC29" s="38">
        <v>85.971000000000004</v>
      </c>
      <c r="AD29" s="17"/>
      <c r="AE29" s="18" t="str">
        <f t="shared" si="3"/>
        <v xml:space="preserve"> </v>
      </c>
      <c r="AF29" s="8"/>
      <c r="AG29" s="8"/>
      <c r="AH29" s="8"/>
    </row>
    <row r="30" spans="1:34" x14ac:dyDescent="0.25">
      <c r="A30" s="31">
        <v>20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31"/>
      <c r="O30" s="19">
        <v>8185.94</v>
      </c>
      <c r="P30" s="20">
        <v>34.2729</v>
      </c>
      <c r="Q30" s="42">
        <f t="shared" si="0"/>
        <v>9.520249999999999</v>
      </c>
      <c r="R30" s="19">
        <v>9077.43</v>
      </c>
      <c r="S30" s="19">
        <v>38.005400000000002</v>
      </c>
      <c r="T30" s="42">
        <f t="shared" si="1"/>
        <v>10.557055555555555</v>
      </c>
      <c r="U30" s="50"/>
      <c r="V30" s="20"/>
      <c r="W30" s="42"/>
      <c r="X30" s="23"/>
      <c r="Y30" s="20"/>
      <c r="Z30" s="20"/>
      <c r="AA30" s="20"/>
      <c r="AB30" s="24"/>
      <c r="AC30" s="38">
        <v>89.632199999999997</v>
      </c>
      <c r="AD30" s="17"/>
      <c r="AE30" s="18" t="str">
        <f t="shared" ref="AE30" si="4">IF(AD30=100,"ОК"," ")</f>
        <v xml:space="preserve"> </v>
      </c>
      <c r="AF30" s="8"/>
      <c r="AG30" s="8"/>
      <c r="AH30" s="8"/>
    </row>
    <row r="31" spans="1:34" x14ac:dyDescent="0.25">
      <c r="A31" s="31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31"/>
      <c r="O31" s="19">
        <v>8185.94</v>
      </c>
      <c r="P31" s="20">
        <v>34.2729</v>
      </c>
      <c r="Q31" s="42">
        <f t="shared" si="0"/>
        <v>9.520249999999999</v>
      </c>
      <c r="R31" s="19">
        <v>9077.43</v>
      </c>
      <c r="S31" s="19">
        <v>38.005400000000002</v>
      </c>
      <c r="T31" s="42">
        <f t="shared" si="1"/>
        <v>10.557055555555555</v>
      </c>
      <c r="U31" s="50"/>
      <c r="V31" s="20"/>
      <c r="W31" s="42"/>
      <c r="X31" s="23"/>
      <c r="Y31" s="20"/>
      <c r="Z31" s="20"/>
      <c r="AA31" s="20"/>
      <c r="AB31" s="24"/>
      <c r="AC31" s="38">
        <v>97.647000000000006</v>
      </c>
      <c r="AD31" s="17"/>
      <c r="AE31" s="18" t="str">
        <f t="shared" si="3"/>
        <v xml:space="preserve"> </v>
      </c>
      <c r="AF31" s="8"/>
      <c r="AG31" s="8"/>
      <c r="AH31" s="8"/>
    </row>
    <row r="32" spans="1:34" x14ac:dyDescent="0.25">
      <c r="A32" s="31">
        <v>22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31"/>
      <c r="O32" s="19">
        <v>8185.94</v>
      </c>
      <c r="P32" s="20">
        <v>34.2729</v>
      </c>
      <c r="Q32" s="42">
        <f t="shared" si="0"/>
        <v>9.520249999999999</v>
      </c>
      <c r="R32" s="19">
        <v>9077.43</v>
      </c>
      <c r="S32" s="19">
        <v>38.005400000000002</v>
      </c>
      <c r="T32" s="42">
        <f t="shared" si="1"/>
        <v>10.557055555555555</v>
      </c>
      <c r="U32" s="50"/>
      <c r="V32" s="20"/>
      <c r="W32" s="42"/>
      <c r="X32" s="23"/>
      <c r="Y32" s="20"/>
      <c r="Z32" s="20"/>
      <c r="AA32" s="20"/>
      <c r="AB32" s="24"/>
      <c r="AC32" s="38">
        <v>96.812799999999996</v>
      </c>
      <c r="AD32" s="17"/>
      <c r="AE32" s="18" t="str">
        <f t="shared" si="3"/>
        <v xml:space="preserve"> </v>
      </c>
      <c r="AF32" s="8"/>
      <c r="AG32" s="8"/>
      <c r="AH32" s="8"/>
    </row>
    <row r="33" spans="1:34" x14ac:dyDescent="0.25">
      <c r="A33" s="31">
        <v>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31"/>
      <c r="O33" s="19">
        <v>8185.94</v>
      </c>
      <c r="P33" s="20">
        <v>34.2729</v>
      </c>
      <c r="Q33" s="42">
        <f t="shared" si="0"/>
        <v>9.520249999999999</v>
      </c>
      <c r="R33" s="19">
        <v>9077.43</v>
      </c>
      <c r="S33" s="19">
        <v>38.005400000000002</v>
      </c>
      <c r="T33" s="42">
        <f t="shared" si="1"/>
        <v>10.557055555555555</v>
      </c>
      <c r="U33" s="50"/>
      <c r="V33" s="20"/>
      <c r="W33" s="42"/>
      <c r="X33" s="23"/>
      <c r="Y33" s="20"/>
      <c r="Z33" s="20"/>
      <c r="AA33" s="20"/>
      <c r="AB33" s="24"/>
      <c r="AC33" s="38">
        <v>97.388599999999997</v>
      </c>
      <c r="AD33" s="17"/>
      <c r="AE33" s="18" t="str">
        <f>IF(AD33=100,"ОК"," ")</f>
        <v xml:space="preserve"> </v>
      </c>
      <c r="AF33" s="8"/>
      <c r="AG33" s="8"/>
      <c r="AH33" s="8"/>
    </row>
    <row r="34" spans="1:34" x14ac:dyDescent="0.25">
      <c r="A34" s="31">
        <v>24</v>
      </c>
      <c r="B34" s="10">
        <v>96.275999999999996</v>
      </c>
      <c r="C34" s="10">
        <v>2.0289999999999999</v>
      </c>
      <c r="D34" s="10">
        <v>0.626</v>
      </c>
      <c r="E34" s="10">
        <v>9.9099999999999994E-2</v>
      </c>
      <c r="F34" s="10">
        <v>9.6299999999999997E-2</v>
      </c>
      <c r="G34" s="10">
        <v>1.2999999999999999E-3</v>
      </c>
      <c r="H34" s="10">
        <v>1.8700000000000001E-2</v>
      </c>
      <c r="I34" s="10">
        <v>1.24E-2</v>
      </c>
      <c r="J34" s="10">
        <v>1.09E-2</v>
      </c>
      <c r="K34" s="10">
        <v>6.0000000000000001E-3</v>
      </c>
      <c r="L34" s="10">
        <v>0.67279999999999995</v>
      </c>
      <c r="M34" s="10">
        <v>0.1515</v>
      </c>
      <c r="N34" s="31">
        <v>0.69710000000000005</v>
      </c>
      <c r="O34" s="19">
        <v>8170.54</v>
      </c>
      <c r="P34" s="20">
        <v>34.208399999999997</v>
      </c>
      <c r="Q34" s="42">
        <f t="shared" si="0"/>
        <v>9.5023333333333326</v>
      </c>
      <c r="R34" s="19">
        <v>9060.98</v>
      </c>
      <c r="S34" s="20">
        <v>37.936500000000002</v>
      </c>
      <c r="T34" s="42">
        <f t="shared" si="1"/>
        <v>10.537916666666668</v>
      </c>
      <c r="U34" s="50">
        <v>11910.07</v>
      </c>
      <c r="V34" s="20">
        <v>49.87</v>
      </c>
      <c r="W34" s="42">
        <f t="shared" si="2"/>
        <v>13.852777777777776</v>
      </c>
      <c r="X34" s="49">
        <v>-10.9</v>
      </c>
      <c r="Y34" s="20"/>
      <c r="Z34" s="43" t="s">
        <v>47</v>
      </c>
      <c r="AA34" s="43" t="s">
        <v>47</v>
      </c>
      <c r="AB34" s="43" t="s">
        <v>47</v>
      </c>
      <c r="AC34" s="38">
        <v>98.5916</v>
      </c>
      <c r="AD34" s="17"/>
      <c r="AE34" s="18" t="str">
        <f t="shared" si="3"/>
        <v xml:space="preserve"> </v>
      </c>
      <c r="AF34" s="8"/>
      <c r="AG34" s="8"/>
      <c r="AH34" s="8"/>
    </row>
    <row r="35" spans="1:34" x14ac:dyDescent="0.25">
      <c r="A35" s="31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31"/>
      <c r="O35" s="19">
        <v>8170.54</v>
      </c>
      <c r="P35" s="20">
        <v>34.208399999999997</v>
      </c>
      <c r="Q35" s="42">
        <f t="shared" si="0"/>
        <v>9.5023333333333326</v>
      </c>
      <c r="R35" s="19">
        <v>9060.98</v>
      </c>
      <c r="S35" s="20">
        <v>37.936500000000002</v>
      </c>
      <c r="T35" s="42">
        <f t="shared" si="1"/>
        <v>10.537916666666668</v>
      </c>
      <c r="U35" s="50"/>
      <c r="V35" s="20"/>
      <c r="W35" s="42"/>
      <c r="X35" s="23"/>
      <c r="Y35" s="20"/>
      <c r="Z35" s="20"/>
      <c r="AA35" s="20"/>
      <c r="AB35" s="24"/>
      <c r="AC35" s="38">
        <v>96.724100000000007</v>
      </c>
      <c r="AD35" s="17"/>
      <c r="AE35" s="18" t="str">
        <f t="shared" si="3"/>
        <v xml:space="preserve"> </v>
      </c>
      <c r="AF35" s="8"/>
      <c r="AG35" s="8"/>
      <c r="AH35" s="8"/>
    </row>
    <row r="36" spans="1:34" x14ac:dyDescent="0.25">
      <c r="A36" s="31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31"/>
      <c r="O36" s="19">
        <v>8170.54</v>
      </c>
      <c r="P36" s="20">
        <v>34.208399999999997</v>
      </c>
      <c r="Q36" s="42">
        <f t="shared" si="0"/>
        <v>9.5023333333333326</v>
      </c>
      <c r="R36" s="19">
        <v>9060.98</v>
      </c>
      <c r="S36" s="20">
        <v>37.936500000000002</v>
      </c>
      <c r="T36" s="42">
        <f t="shared" si="1"/>
        <v>10.537916666666668</v>
      </c>
      <c r="U36" s="50"/>
      <c r="V36" s="20"/>
      <c r="W36" s="42"/>
      <c r="X36" s="23"/>
      <c r="Y36" s="20"/>
      <c r="Z36" s="20"/>
      <c r="AA36" s="20"/>
      <c r="AB36" s="24"/>
      <c r="AC36" s="38">
        <v>94.363299999999995</v>
      </c>
      <c r="AD36" s="17"/>
      <c r="AE36" s="18" t="str">
        <f t="shared" si="3"/>
        <v xml:space="preserve"> </v>
      </c>
      <c r="AF36" s="8"/>
      <c r="AG36" s="8"/>
      <c r="AH36" s="8"/>
    </row>
    <row r="37" spans="1:34" x14ac:dyDescent="0.25">
      <c r="A37" s="31">
        <v>27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31"/>
      <c r="O37" s="19">
        <v>8170.54</v>
      </c>
      <c r="P37" s="20">
        <v>34.208399999999997</v>
      </c>
      <c r="Q37" s="42">
        <f t="shared" si="0"/>
        <v>9.5023333333333326</v>
      </c>
      <c r="R37" s="19">
        <v>9060.98</v>
      </c>
      <c r="S37" s="20">
        <v>37.936500000000002</v>
      </c>
      <c r="T37" s="42">
        <f t="shared" si="1"/>
        <v>10.537916666666668</v>
      </c>
      <c r="U37" s="50"/>
      <c r="V37" s="20"/>
      <c r="W37" s="42"/>
      <c r="X37" s="23"/>
      <c r="Y37" s="20"/>
      <c r="Z37" s="20"/>
      <c r="AA37" s="20"/>
      <c r="AB37" s="24"/>
      <c r="AC37" s="38">
        <v>95.581100000000006</v>
      </c>
      <c r="AD37" s="17"/>
      <c r="AE37" s="18" t="str">
        <f t="shared" si="3"/>
        <v xml:space="preserve"> </v>
      </c>
      <c r="AF37" s="8"/>
      <c r="AG37" s="8"/>
      <c r="AH37" s="8"/>
    </row>
    <row r="38" spans="1:34" x14ac:dyDescent="0.25">
      <c r="A38" s="31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31"/>
      <c r="O38" s="19">
        <v>8170.54</v>
      </c>
      <c r="P38" s="20">
        <v>34.208399999999997</v>
      </c>
      <c r="Q38" s="42">
        <f t="shared" si="0"/>
        <v>9.5023333333333326</v>
      </c>
      <c r="R38" s="19">
        <v>9060.98</v>
      </c>
      <c r="S38" s="20">
        <v>37.936500000000002</v>
      </c>
      <c r="T38" s="42">
        <f t="shared" si="1"/>
        <v>10.537916666666668</v>
      </c>
      <c r="U38" s="50"/>
      <c r="V38" s="20"/>
      <c r="W38" s="42"/>
      <c r="X38" s="23"/>
      <c r="Y38" s="20"/>
      <c r="Z38" s="20"/>
      <c r="AA38" s="20"/>
      <c r="AB38" s="24"/>
      <c r="AC38" s="38">
        <v>100.0064</v>
      </c>
      <c r="AD38" s="17"/>
      <c r="AE38" s="18" t="str">
        <f t="shared" si="3"/>
        <v xml:space="preserve"> </v>
      </c>
      <c r="AF38" s="8"/>
      <c r="AG38" s="8"/>
      <c r="AH38" s="8"/>
    </row>
    <row r="39" spans="1:34" x14ac:dyDescent="0.25">
      <c r="A39" s="31">
        <v>29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31"/>
      <c r="O39" s="19">
        <v>8170.54</v>
      </c>
      <c r="P39" s="20">
        <v>34.208399999999997</v>
      </c>
      <c r="Q39" s="42">
        <f t="shared" si="0"/>
        <v>9.5023333333333326</v>
      </c>
      <c r="R39" s="19">
        <v>9060.98</v>
      </c>
      <c r="S39" s="20">
        <v>37.936500000000002</v>
      </c>
      <c r="T39" s="42">
        <f t="shared" si="1"/>
        <v>10.537916666666668</v>
      </c>
      <c r="U39" s="50"/>
      <c r="V39" s="20"/>
      <c r="W39" s="42"/>
      <c r="X39" s="23"/>
      <c r="Y39" s="20"/>
      <c r="Z39" s="20"/>
      <c r="AA39" s="20"/>
      <c r="AB39" s="24"/>
      <c r="AC39" s="38">
        <v>108.0104</v>
      </c>
      <c r="AD39" s="17"/>
      <c r="AE39" s="18" t="str">
        <f t="shared" si="3"/>
        <v xml:space="preserve"> </v>
      </c>
      <c r="AF39" s="8"/>
      <c r="AG39" s="8"/>
      <c r="AH39" s="8"/>
    </row>
    <row r="40" spans="1:34" x14ac:dyDescent="0.25">
      <c r="A40" s="31">
        <v>30</v>
      </c>
      <c r="B40" s="36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3"/>
      <c r="N40" s="31"/>
      <c r="O40" s="19">
        <v>8170.54</v>
      </c>
      <c r="P40" s="20">
        <v>34.208399999999997</v>
      </c>
      <c r="Q40" s="42">
        <f t="shared" si="0"/>
        <v>9.5023333333333326</v>
      </c>
      <c r="R40" s="19">
        <v>9060.98</v>
      </c>
      <c r="S40" s="20">
        <v>37.936500000000002</v>
      </c>
      <c r="T40" s="42">
        <f t="shared" si="1"/>
        <v>10.537916666666668</v>
      </c>
      <c r="U40" s="50"/>
      <c r="V40" s="20"/>
      <c r="W40" s="42"/>
      <c r="X40" s="23"/>
      <c r="Y40" s="20"/>
      <c r="Z40" s="20"/>
      <c r="AA40" s="20"/>
      <c r="AB40" s="24"/>
      <c r="AC40" s="38">
        <v>109.9768</v>
      </c>
      <c r="AD40" s="17"/>
      <c r="AE40" s="18" t="str">
        <f t="shared" si="3"/>
        <v xml:space="preserve"> </v>
      </c>
      <c r="AF40" s="8"/>
      <c r="AG40" s="8"/>
      <c r="AH40" s="8"/>
    </row>
    <row r="41" spans="1:34" ht="15.75" thickBot="1" x14ac:dyDescent="0.3">
      <c r="A41" s="32">
        <v>31</v>
      </c>
      <c r="B41" s="3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2"/>
      <c r="O41" s="28"/>
      <c r="P41" s="26"/>
      <c r="Q41" s="42">
        <f t="shared" si="0"/>
        <v>0</v>
      </c>
      <c r="R41" s="28"/>
      <c r="S41" s="26"/>
      <c r="T41" s="42">
        <f t="shared" si="1"/>
        <v>0</v>
      </c>
      <c r="U41" s="51"/>
      <c r="V41" s="26"/>
      <c r="W41" s="42">
        <f t="shared" si="2"/>
        <v>0</v>
      </c>
      <c r="X41" s="25"/>
      <c r="Y41" s="26"/>
      <c r="Z41" s="26"/>
      <c r="AA41" s="26"/>
      <c r="AB41" s="27"/>
      <c r="AC41" s="39"/>
      <c r="AD41" s="17"/>
      <c r="AE41" s="18" t="str">
        <f t="shared" si="3"/>
        <v xml:space="preserve"> </v>
      </c>
      <c r="AF41" s="8"/>
      <c r="AG41" s="8"/>
      <c r="AH41" s="8"/>
    </row>
    <row r="42" spans="1:34" ht="15" customHeight="1" thickBot="1" x14ac:dyDescent="0.3">
      <c r="A42" s="96" t="s">
        <v>17</v>
      </c>
      <c r="B42" s="96"/>
      <c r="C42" s="96"/>
      <c r="D42" s="96"/>
      <c r="E42" s="96"/>
      <c r="F42" s="96"/>
      <c r="G42" s="96"/>
      <c r="H42" s="97"/>
      <c r="I42" s="94" t="s">
        <v>15</v>
      </c>
      <c r="J42" s="95"/>
      <c r="K42" s="40">
        <v>0</v>
      </c>
      <c r="L42" s="65" t="s">
        <v>16</v>
      </c>
      <c r="M42" s="66"/>
      <c r="N42" s="41">
        <v>0</v>
      </c>
      <c r="O42" s="89">
        <f>SUMPRODUCT(O11:O41,AC11:AC41)/SUM(AC11:AC41)</f>
        <v>8183.1019964839825</v>
      </c>
      <c r="P42" s="61">
        <f>SUMPRODUCT(P11:P41,AC11:AC41)/SUM(AC11:AC41)</f>
        <v>34.321792380930582</v>
      </c>
      <c r="Q42" s="63">
        <f>SUMPRODUCT(Q11:Q41,AC11:AC41)/SUM(AC11:AC41)</f>
        <v>9.5338312169251633</v>
      </c>
      <c r="R42" s="61">
        <f>SUMPRODUCT(R11:R41,AC11:AC41)/SUM(AC11:AC41)</f>
        <v>9074.4032301806001</v>
      </c>
      <c r="S42" s="61">
        <f>SUMPRODUCT(S11:S41,AC11:AC41)/SUM(AC11:AC41)</f>
        <v>37.991966610318357</v>
      </c>
      <c r="T42" s="63">
        <f>SUMPRODUCT(T11:T41,AC11:AC41)/SUM(AC11:AC41)</f>
        <v>10.55332405842177</v>
      </c>
      <c r="U42" s="21"/>
      <c r="V42" s="9"/>
      <c r="W42" s="9"/>
      <c r="X42" s="9"/>
      <c r="Y42" s="9"/>
      <c r="Z42" s="9"/>
      <c r="AA42" s="98" t="s">
        <v>57</v>
      </c>
      <c r="AB42" s="99"/>
      <c r="AC42" s="52">
        <v>2746.1689999999999</v>
      </c>
      <c r="AD42" s="17"/>
      <c r="AE42" s="18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1" t="s">
        <v>3</v>
      </c>
      <c r="I43" s="92"/>
      <c r="J43" s="92"/>
      <c r="K43" s="92"/>
      <c r="L43" s="92"/>
      <c r="M43" s="92"/>
      <c r="N43" s="93"/>
      <c r="O43" s="90"/>
      <c r="P43" s="62"/>
      <c r="Q43" s="64"/>
      <c r="R43" s="62"/>
      <c r="S43" s="62"/>
      <c r="T43" s="64"/>
      <c r="U43" s="53" t="s">
        <v>58</v>
      </c>
      <c r="V43" s="9"/>
      <c r="W43" s="9"/>
      <c r="X43" s="9"/>
      <c r="Y43" s="9"/>
      <c r="Z43" s="9"/>
      <c r="AA43" s="9"/>
      <c r="AB43" s="9"/>
      <c r="AC43" s="6"/>
    </row>
    <row r="44" spans="1:34" ht="4.5" customHeight="1" x14ac:dyDescent="0.25"/>
    <row r="45" spans="1:34" x14ac:dyDescent="0.25">
      <c r="B45" s="44" t="s">
        <v>48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 t="s">
        <v>42</v>
      </c>
      <c r="O45" s="45"/>
      <c r="P45" s="45"/>
      <c r="Q45" s="45"/>
      <c r="R45" s="45"/>
      <c r="S45" s="45"/>
      <c r="T45" s="45"/>
      <c r="U45" s="45"/>
      <c r="V45" s="46">
        <v>42705</v>
      </c>
    </row>
    <row r="46" spans="1:34" x14ac:dyDescent="0.25">
      <c r="D46" s="7"/>
      <c r="O46" s="47" t="s">
        <v>49</v>
      </c>
      <c r="P46" s="48"/>
      <c r="Q46" s="48"/>
      <c r="R46" s="47" t="s">
        <v>50</v>
      </c>
      <c r="S46" s="48"/>
      <c r="T46" s="48"/>
      <c r="U46" s="48"/>
      <c r="V46" s="47" t="s">
        <v>51</v>
      </c>
    </row>
    <row r="47" spans="1:34" x14ac:dyDescent="0.25">
      <c r="B47" s="44" t="s">
        <v>52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 t="s">
        <v>53</v>
      </c>
      <c r="O47" s="45"/>
      <c r="P47" s="45"/>
      <c r="Q47" s="45"/>
      <c r="R47" s="45"/>
      <c r="S47" s="45"/>
      <c r="T47" s="45"/>
      <c r="U47" s="45"/>
      <c r="V47" s="46">
        <v>42705</v>
      </c>
    </row>
    <row r="48" spans="1:34" x14ac:dyDescent="0.25">
      <c r="E48" s="7"/>
      <c r="O48" s="47" t="s">
        <v>49</v>
      </c>
      <c r="P48" s="48"/>
      <c r="Q48" s="48"/>
      <c r="R48" s="47" t="s">
        <v>50</v>
      </c>
      <c r="S48" s="48"/>
      <c r="T48" s="48"/>
      <c r="U48" s="48"/>
      <c r="V48" s="47" t="s">
        <v>51</v>
      </c>
    </row>
    <row r="49" spans="2:22" x14ac:dyDescent="0.25">
      <c r="B49" s="44" t="s">
        <v>54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 t="s">
        <v>55</v>
      </c>
      <c r="O49" s="45"/>
      <c r="P49" s="45"/>
      <c r="Q49" s="45"/>
      <c r="R49" s="45"/>
      <c r="S49" s="45"/>
      <c r="T49" s="45"/>
      <c r="U49" s="45"/>
      <c r="V49" s="46">
        <v>42705</v>
      </c>
    </row>
    <row r="50" spans="2:22" x14ac:dyDescent="0.25">
      <c r="E50" s="7"/>
      <c r="O50" s="47" t="s">
        <v>49</v>
      </c>
      <c r="P50" s="48"/>
      <c r="Q50" s="48"/>
      <c r="R50" s="47" t="s">
        <v>50</v>
      </c>
      <c r="S50" s="48"/>
      <c r="T50" s="48"/>
      <c r="U50" s="48"/>
      <c r="V50" s="47" t="s">
        <v>51</v>
      </c>
    </row>
  </sheetData>
  <mergeCells count="42">
    <mergeCell ref="AA42:AB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Ильницкая Галина Алексеевна</cp:lastModifiedBy>
  <cp:lastPrinted>2016-12-08T06:13:34Z</cp:lastPrinted>
  <dcterms:created xsi:type="dcterms:W3CDTF">2016-10-07T07:24:19Z</dcterms:created>
  <dcterms:modified xsi:type="dcterms:W3CDTF">2016-12-08T08:20:07Z</dcterms:modified>
</cp:coreProperties>
</file>