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1 листопад 2016\"/>
    </mc:Choice>
  </mc:AlternateContent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W41" i="1" l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42" i="1" l="1"/>
  <c r="T42" i="1"/>
  <c r="AE33" i="1"/>
  <c r="AE12" i="1"/>
  <c r="AE13" i="1"/>
  <c r="AE14" i="1"/>
  <c r="AE15" i="1"/>
  <c r="AE16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1" i="1"/>
  <c r="AE32" i="1"/>
  <c r="AE34" i="1"/>
  <c r="AE35" i="1"/>
  <c r="AE36" i="1"/>
  <c r="AE38" i="1"/>
  <c r="AE39" i="1"/>
  <c r="AE40" i="1"/>
  <c r="AE41" i="1"/>
  <c r="AE11" i="1"/>
  <c r="AE30" i="1"/>
  <c r="AE37" i="1"/>
  <c r="AE17" i="1"/>
  <c r="S42" i="1"/>
  <c r="R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<sst xmlns="http://schemas.openxmlformats.org/spreadsheetml/2006/main" count="67" uniqueCount="59">
  <si>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</si>
  <si>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</si>
  <si>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</si>
  <si>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</si>
  <si>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</si>
  <si>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</si>
  <si>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</si>
  <si>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</si>
  <si>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</si>
  <si>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</si>
  <si>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</si>
  <si>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</si>
  <si>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</si>
  <si>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</si>
  <si>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</si>
  <si>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</si>
  <si>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</si>
  <si>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</si>
  <si>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</si>
  <si>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</si>
  <si>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</si>
  <si>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</si>
  <si>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</si>
  <si>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</si>
  <si>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</si>
  <si>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</si>
  <si>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</si>
  <si>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</si>
  <si>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</si>
  <si>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</si>
  <si>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</si>
  <si>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</si>
  <si>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</si>
  <si>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</si>
  <si>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</si>
  <si>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</si>
  <si>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</si>
  <si>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</si>
  <si>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"ЧЕРКАСИТРАНСГАЗ"</t>
  </si>
  <si>
    <t>Барський п/м  Барського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</si>
  <si>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 ПУ-0124/15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20.10.2018 р.</t>
    </r>
  </si>
  <si>
    <t>переданого Барським ЛВУМГ та прийнятого ПАТ"Вінницягаз" Вінницької обл.</t>
  </si>
  <si>
    <t>по  ГРС Мартинівка ,ГРС Мурафа , ГРС Літин, ГРС Пасинки, ГРС Сьомаки</t>
  </si>
  <si>
    <t>Мандра В.В.</t>
  </si>
  <si>
    <t>за період з 01.11.2016р. по 30.11.2016р.</t>
  </si>
  <si>
    <t>відсутн.</t>
  </si>
  <si>
    <t>ПАСПОРТ ФІЗИКО-ХІМІЧНИХ ПОКАЗНИКІВ ПРИРОДНОГО ГАЗУ № 01-3</t>
  </si>
  <si>
    <t xml:space="preserve">газопроводу  "Уренгой-Помари-Ужгород" </t>
  </si>
  <si>
    <t>Начальник Барського ЛВУМГ</t>
  </si>
  <si>
    <t>прізвище</t>
  </si>
  <si>
    <t>підпис</t>
  </si>
  <si>
    <t>дата</t>
  </si>
  <si>
    <t>Економіст із збуту І категорії</t>
  </si>
  <si>
    <t>Мандра С.В.</t>
  </si>
  <si>
    <t>Начальник лабораторії Барського промислового майданчика</t>
  </si>
  <si>
    <t>Ільницька Г.О.</t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</si>
  <si>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   ( обраховано на вузлах обліку газу)</t>
    </r>
  </si>
  <si>
    <t>Всього*  -  обсяг природного газу за місяць з урахуванням ВТВ.</t>
  </si>
  <si>
    <t>Маршрут № 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</si>
</sst>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4" fontId="0" fillId="0" borderId="43" xfId="0" applyNumberFormat="1" applyBorder="1" applyProtection="1"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C7" zoomScale="90" zoomScaleNormal="100" zoomScaleSheetLayoutView="90" workbookViewId="0">
      <selection activeCell="Q22" sqref="Q21:Q22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7109375" style="1" customWidth="1"/>
    <col min="15" max="16" width="6.28515625" style="1" customWidth="1"/>
    <col min="17" max="20" width="6.140625" style="1" customWidth="1"/>
    <col min="21" max="21" width="6.5703125" style="1" customWidth="1"/>
    <col min="22" max="22" width="11" style="1" customWidth="1"/>
    <col min="23" max="23" width="6.140625" style="1" customWidth="1"/>
    <col min="24" max="25" width="6" style="1" customWidth="1"/>
    <col min="26" max="28" width="6.140625" style="1" customWidth="1"/>
    <col min="29" max="29" width="10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13</v>
      </c>
      <c r="B1" s="2"/>
      <c r="C1" s="2"/>
      <c r="D1" s="2"/>
      <c r="M1" s="53" t="s">
        <v>46</v>
      </c>
    </row>
    <row r="2" spans="1:34" x14ac:dyDescent="0.25">
      <c r="A2" s="13" t="s">
        <v>38</v>
      </c>
      <c r="B2" s="2"/>
      <c r="C2" s="14"/>
      <c r="D2" s="2"/>
      <c r="F2" s="2"/>
      <c r="G2" s="2"/>
      <c r="H2" s="2"/>
      <c r="I2" s="2"/>
      <c r="J2" s="2"/>
      <c r="K2" s="54" t="s">
        <v>41</v>
      </c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5"/>
      <c r="X2" s="2" t="s">
        <v>58</v>
      </c>
      <c r="Y2" s="15"/>
    </row>
    <row r="3" spans="1:34" ht="13.5" customHeight="1" x14ac:dyDescent="0.25">
      <c r="A3" s="13" t="s">
        <v>39</v>
      </c>
      <c r="C3" s="3"/>
      <c r="F3" s="2"/>
      <c r="G3" s="2"/>
      <c r="H3" s="2"/>
      <c r="I3" s="2"/>
      <c r="J3" s="2"/>
      <c r="K3" s="56" t="s">
        <v>42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Z3" s="15"/>
      <c r="AA3" s="15"/>
      <c r="AB3" s="15"/>
      <c r="AC3" s="15"/>
    </row>
    <row r="4" spans="1:34" x14ac:dyDescent="0.25">
      <c r="A4" s="12" t="s">
        <v>14</v>
      </c>
      <c r="G4" s="2"/>
      <c r="H4" s="2"/>
      <c r="I4" s="2"/>
      <c r="K4" s="54" t="s">
        <v>47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3" t="s">
        <v>44</v>
      </c>
      <c r="X4" s="15"/>
      <c r="Y4" s="15"/>
      <c r="Z4" s="15"/>
      <c r="AC4" s="15"/>
    </row>
    <row r="5" spans="1:34" x14ac:dyDescent="0.25">
      <c r="A5" s="12" t="s">
        <v>40</v>
      </c>
      <c r="F5" s="2"/>
      <c r="G5" s="2"/>
      <c r="H5" s="2"/>
      <c r="K5" s="3"/>
      <c r="L5" s="15"/>
      <c r="M5" s="15"/>
      <c r="N5" s="15"/>
      <c r="Q5" s="15"/>
      <c r="R5" s="15"/>
      <c r="S5" s="15"/>
      <c r="V5" s="15"/>
      <c r="W5" s="3"/>
      <c r="X5" s="15"/>
      <c r="Y5" s="15"/>
      <c r="Z5" s="15"/>
    </row>
    <row r="6" spans="1:34" ht="5.25" customHeight="1" thickBot="1" x14ac:dyDescent="0.3"/>
    <row r="7" spans="1:34" ht="26.25" customHeight="1" thickBot="1" x14ac:dyDescent="0.3">
      <c r="A7" s="57" t="s">
        <v>0</v>
      </c>
      <c r="B7" s="83" t="s">
        <v>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83" t="s">
        <v>23</v>
      </c>
      <c r="O7" s="84"/>
      <c r="P7" s="84"/>
      <c r="Q7" s="84"/>
      <c r="R7" s="84"/>
      <c r="S7" s="84"/>
      <c r="T7" s="84"/>
      <c r="U7" s="84"/>
      <c r="V7" s="84"/>
      <c r="W7" s="85"/>
      <c r="X7" s="66" t="s">
        <v>18</v>
      </c>
      <c r="Y7" s="64" t="s">
        <v>2</v>
      </c>
      <c r="Z7" s="60" t="s">
        <v>10</v>
      </c>
      <c r="AA7" s="60" t="s">
        <v>11</v>
      </c>
      <c r="AB7" s="62" t="s">
        <v>12</v>
      </c>
      <c r="AC7" s="57" t="s">
        <v>56</v>
      </c>
    </row>
    <row r="8" spans="1:34" ht="16.5" customHeight="1" thickBot="1" x14ac:dyDescent="0.3">
      <c r="A8" s="59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101" t="s">
        <v>19</v>
      </c>
      <c r="O8" s="21" t="s">
        <v>21</v>
      </c>
      <c r="P8" s="21"/>
      <c r="Q8" s="21"/>
      <c r="R8" s="21"/>
      <c r="S8" s="21"/>
      <c r="T8" s="21"/>
      <c r="U8" s="21"/>
      <c r="V8" s="21" t="s">
        <v>22</v>
      </c>
      <c r="W8" s="28"/>
      <c r="X8" s="67"/>
      <c r="Y8" s="65"/>
      <c r="Z8" s="61"/>
      <c r="AA8" s="61"/>
      <c r="AB8" s="63"/>
      <c r="AC8" s="58"/>
    </row>
    <row r="9" spans="1:34" ht="15" customHeight="1" x14ac:dyDescent="0.25">
      <c r="A9" s="59"/>
      <c r="B9" s="68" t="s">
        <v>26</v>
      </c>
      <c r="C9" s="70" t="s">
        <v>27</v>
      </c>
      <c r="D9" s="70" t="s">
        <v>28</v>
      </c>
      <c r="E9" s="70" t="s">
        <v>33</v>
      </c>
      <c r="F9" s="70" t="s">
        <v>34</v>
      </c>
      <c r="G9" s="70" t="s">
        <v>31</v>
      </c>
      <c r="H9" s="70" t="s">
        <v>35</v>
      </c>
      <c r="I9" s="70" t="s">
        <v>32</v>
      </c>
      <c r="J9" s="70" t="s">
        <v>30</v>
      </c>
      <c r="K9" s="70" t="s">
        <v>29</v>
      </c>
      <c r="L9" s="70" t="s">
        <v>36</v>
      </c>
      <c r="M9" s="72" t="s">
        <v>37</v>
      </c>
      <c r="N9" s="102"/>
      <c r="O9" s="97" t="s">
        <v>24</v>
      </c>
      <c r="P9" s="99" t="s">
        <v>4</v>
      </c>
      <c r="Q9" s="62" t="s">
        <v>5</v>
      </c>
      <c r="R9" s="68" t="s">
        <v>25</v>
      </c>
      <c r="S9" s="70" t="s">
        <v>6</v>
      </c>
      <c r="T9" s="72" t="s">
        <v>7</v>
      </c>
      <c r="U9" s="104" t="s">
        <v>20</v>
      </c>
      <c r="V9" s="70" t="s">
        <v>8</v>
      </c>
      <c r="W9" s="72" t="s">
        <v>9</v>
      </c>
      <c r="X9" s="67"/>
      <c r="Y9" s="65"/>
      <c r="Z9" s="61"/>
      <c r="AA9" s="61"/>
      <c r="AB9" s="63"/>
      <c r="AC9" s="58"/>
    </row>
    <row r="10" spans="1:34" ht="92.25" customHeight="1" x14ac:dyDescent="0.25">
      <c r="A10" s="5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3"/>
      <c r="N10" s="103"/>
      <c r="O10" s="98"/>
      <c r="P10" s="100"/>
      <c r="Q10" s="63"/>
      <c r="R10" s="69"/>
      <c r="S10" s="71"/>
      <c r="T10" s="73"/>
      <c r="U10" s="105"/>
      <c r="V10" s="71"/>
      <c r="W10" s="73"/>
      <c r="X10" s="67"/>
      <c r="Y10" s="65"/>
      <c r="Z10" s="61"/>
      <c r="AA10" s="61"/>
      <c r="AB10" s="63"/>
      <c r="AC10" s="58"/>
    </row>
    <row r="11" spans="1:34" x14ac:dyDescent="0.25">
      <c r="A11" s="30">
        <v>1</v>
      </c>
      <c r="B11" s="10">
        <v>95.925200000000004</v>
      </c>
      <c r="C11" s="10">
        <v>2.2576999999999998</v>
      </c>
      <c r="D11" s="10">
        <v>0.71150000000000002</v>
      </c>
      <c r="E11" s="10">
        <v>0.1129</v>
      </c>
      <c r="F11" s="10">
        <v>0.10970000000000001</v>
      </c>
      <c r="G11" s="10">
        <v>1.2999999999999999E-3</v>
      </c>
      <c r="H11" s="10">
        <v>2.0799999999999999E-2</v>
      </c>
      <c r="I11" s="10">
        <v>1.4E-2</v>
      </c>
      <c r="J11" s="10">
        <v>1.2200000000000001E-2</v>
      </c>
      <c r="K11" s="10">
        <v>7.9000000000000008E-3</v>
      </c>
      <c r="L11" s="10">
        <v>0.65290000000000004</v>
      </c>
      <c r="M11" s="10">
        <v>0.17399999999999999</v>
      </c>
      <c r="N11" s="29">
        <v>0.70030000000000003</v>
      </c>
      <c r="O11" s="45">
        <v>8201</v>
      </c>
      <c r="P11" s="19">
        <v>34.340000000000003</v>
      </c>
      <c r="Q11" s="41">
        <f>P11/3.6</f>
        <v>9.5388888888888896</v>
      </c>
      <c r="R11" s="18">
        <v>9094</v>
      </c>
      <c r="S11" s="11">
        <v>38.08</v>
      </c>
      <c r="T11" s="41">
        <f>S11/3.6</f>
        <v>10.577777777777778</v>
      </c>
      <c r="U11" s="42">
        <v>11926.89</v>
      </c>
      <c r="V11" s="19">
        <v>49.94</v>
      </c>
      <c r="W11" s="41">
        <f>V11/3.6</f>
        <v>13.872222222222222</v>
      </c>
      <c r="X11" s="22"/>
      <c r="Y11" s="19"/>
      <c r="Z11" s="19"/>
      <c r="AA11" s="19"/>
      <c r="AB11" s="23"/>
      <c r="AC11" s="37">
        <v>139.38229999999999</v>
      </c>
      <c r="AD11" s="16"/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0">
        <v>2</v>
      </c>
      <c r="B12" s="10">
        <v>95.954499999999996</v>
      </c>
      <c r="C12" s="10">
        <v>2.2463000000000002</v>
      </c>
      <c r="D12" s="10">
        <v>0.70050000000000001</v>
      </c>
      <c r="E12" s="10">
        <v>0.1111</v>
      </c>
      <c r="F12" s="10">
        <v>0.10780000000000001</v>
      </c>
      <c r="G12" s="10">
        <v>1.2999999999999999E-3</v>
      </c>
      <c r="H12" s="10">
        <v>2.0799999999999999E-2</v>
      </c>
      <c r="I12" s="10">
        <v>1.3899999999999999E-2</v>
      </c>
      <c r="J12" s="10">
        <v>1.32E-2</v>
      </c>
      <c r="K12" s="10">
        <v>7.4999999999999997E-3</v>
      </c>
      <c r="L12" s="10">
        <v>0.64829999999999999</v>
      </c>
      <c r="M12" s="10">
        <v>0.1749</v>
      </c>
      <c r="N12" s="30">
        <v>0.7</v>
      </c>
      <c r="O12" s="19">
        <v>8199</v>
      </c>
      <c r="P12" s="45">
        <v>34.33</v>
      </c>
      <c r="Q12" s="41">
        <f t="shared" ref="Q12:Q41" si="0">P12/3.6</f>
        <v>9.5361111111111097</v>
      </c>
      <c r="R12" s="18">
        <v>9092</v>
      </c>
      <c r="S12" s="19">
        <v>38.07</v>
      </c>
      <c r="T12" s="41">
        <f t="shared" ref="T12:T41" si="1">S12/3.6</f>
        <v>10.574999999999999</v>
      </c>
      <c r="U12" s="22">
        <v>11925.98</v>
      </c>
      <c r="V12" s="19">
        <v>49.93</v>
      </c>
      <c r="W12" s="41">
        <f t="shared" ref="W12:W41" si="2">V12/3.6</f>
        <v>13.869444444444444</v>
      </c>
      <c r="X12" s="22"/>
      <c r="Y12" s="19"/>
      <c r="Z12" s="19"/>
      <c r="AA12" s="19"/>
      <c r="AB12" s="23"/>
      <c r="AC12" s="37">
        <v>140.6139</v>
      </c>
      <c r="AD12" s="16"/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0">
        <v>3</v>
      </c>
      <c r="B13" s="10">
        <v>95.971800000000002</v>
      </c>
      <c r="C13" s="10">
        <v>2.2404999999999999</v>
      </c>
      <c r="D13" s="10">
        <v>0.69689999999999996</v>
      </c>
      <c r="E13" s="10">
        <v>0.1099</v>
      </c>
      <c r="F13" s="10">
        <v>0.1069</v>
      </c>
      <c r="G13" s="10">
        <v>1.2999999999999999E-3</v>
      </c>
      <c r="H13" s="10">
        <v>2.0199999999999999E-2</v>
      </c>
      <c r="I13" s="10">
        <v>1.35E-2</v>
      </c>
      <c r="J13" s="10">
        <v>1.18E-2</v>
      </c>
      <c r="K13" s="10">
        <v>7.1999999999999998E-3</v>
      </c>
      <c r="L13" s="10">
        <v>0.64680000000000004</v>
      </c>
      <c r="M13" s="10">
        <v>0.17319999999999999</v>
      </c>
      <c r="N13" s="30">
        <v>0.69979999999999998</v>
      </c>
      <c r="O13" s="18">
        <v>8197.7199999999993</v>
      </c>
      <c r="P13" s="19">
        <v>34.32</v>
      </c>
      <c r="Q13" s="41">
        <f t="shared" si="0"/>
        <v>9.5333333333333332</v>
      </c>
      <c r="R13" s="18">
        <v>9090</v>
      </c>
      <c r="S13" s="19">
        <v>38.06</v>
      </c>
      <c r="T13" s="41">
        <f t="shared" si="1"/>
        <v>10.572222222222223</v>
      </c>
      <c r="U13" s="22">
        <v>11925.55</v>
      </c>
      <c r="V13" s="19">
        <v>49.93</v>
      </c>
      <c r="W13" s="41">
        <f t="shared" si="2"/>
        <v>13.869444444444444</v>
      </c>
      <c r="X13" s="22"/>
      <c r="Y13" s="19"/>
      <c r="Z13" s="19"/>
      <c r="AA13" s="19"/>
      <c r="AB13" s="23"/>
      <c r="AC13" s="37">
        <v>137.43600000000001</v>
      </c>
      <c r="AD13" s="16"/>
      <c r="AE13" s="17" t="str">
        <f>IF(AD13=100,"ОК"," ")</f>
        <v xml:space="preserve"> </v>
      </c>
      <c r="AF13" s="8"/>
      <c r="AG13" s="8"/>
      <c r="AH13" s="8"/>
    </row>
    <row r="14" spans="1:34" ht="18" customHeight="1" x14ac:dyDescent="0.25">
      <c r="A14" s="30">
        <v>4</v>
      </c>
      <c r="B14" s="10">
        <v>95.929500000000004</v>
      </c>
      <c r="C14" s="10">
        <v>2.2702</v>
      </c>
      <c r="D14" s="10">
        <v>0.70489999999999997</v>
      </c>
      <c r="E14" s="10">
        <v>0.1103</v>
      </c>
      <c r="F14" s="10">
        <v>0.1074</v>
      </c>
      <c r="G14" s="10">
        <v>1.4E-3</v>
      </c>
      <c r="H14" s="10">
        <v>2.0199999999999999E-2</v>
      </c>
      <c r="I14" s="10">
        <v>1.34E-2</v>
      </c>
      <c r="J14" s="10">
        <v>1.1900000000000001E-2</v>
      </c>
      <c r="K14" s="10">
        <v>6.7000000000000002E-3</v>
      </c>
      <c r="L14" s="10">
        <v>0.64910000000000001</v>
      </c>
      <c r="M14" s="10">
        <v>0.17510000000000001</v>
      </c>
      <c r="N14" s="30">
        <v>0.70009999999999994</v>
      </c>
      <c r="O14" s="18">
        <v>8200.44</v>
      </c>
      <c r="P14" s="19">
        <v>34.33</v>
      </c>
      <c r="Q14" s="41">
        <f t="shared" si="0"/>
        <v>9.5361111111111097</v>
      </c>
      <c r="R14" s="18">
        <v>9093</v>
      </c>
      <c r="S14" s="19">
        <v>38.07</v>
      </c>
      <c r="T14" s="41">
        <f t="shared" si="1"/>
        <v>10.574999999999999</v>
      </c>
      <c r="U14" s="22">
        <v>11926.67</v>
      </c>
      <c r="V14" s="19">
        <v>49.93</v>
      </c>
      <c r="W14" s="41">
        <f t="shared" si="2"/>
        <v>13.869444444444444</v>
      </c>
      <c r="X14" s="22"/>
      <c r="Y14" s="19"/>
      <c r="Z14" s="44" t="s">
        <v>45</v>
      </c>
      <c r="AA14" s="44" t="s">
        <v>45</v>
      </c>
      <c r="AB14" s="44" t="s">
        <v>45</v>
      </c>
      <c r="AC14" s="37">
        <v>143.28100000000001</v>
      </c>
      <c r="AD14" s="16"/>
      <c r="AE14" s="17" t="str">
        <f t="shared" ref="AE14:AE41" si="3">IF(AD14=100,"ОК"," ")</f>
        <v xml:space="preserve"> </v>
      </c>
      <c r="AF14" s="8"/>
      <c r="AG14" s="8"/>
      <c r="AH14" s="8"/>
    </row>
    <row r="15" spans="1:34" x14ac:dyDescent="0.25">
      <c r="A15" s="30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0"/>
      <c r="O15" s="18">
        <v>8200</v>
      </c>
      <c r="P15" s="19">
        <v>34.33</v>
      </c>
      <c r="Q15" s="41">
        <f t="shared" si="0"/>
        <v>9.5361111111111097</v>
      </c>
      <c r="R15" s="18">
        <v>9003</v>
      </c>
      <c r="S15" s="19">
        <v>38.07</v>
      </c>
      <c r="T15" s="41">
        <f t="shared" si="1"/>
        <v>10.574999999999999</v>
      </c>
      <c r="U15" s="22">
        <v>11927</v>
      </c>
      <c r="V15" s="19">
        <v>49.93</v>
      </c>
      <c r="W15" s="41">
        <f t="shared" si="2"/>
        <v>13.869444444444444</v>
      </c>
      <c r="X15" s="22"/>
      <c r="Y15" s="19"/>
      <c r="Z15" s="19"/>
      <c r="AA15" s="19"/>
      <c r="AB15" s="23"/>
      <c r="AC15" s="37">
        <v>150.75299999999999</v>
      </c>
      <c r="AD15" s="16"/>
      <c r="AE15" s="17" t="str">
        <f t="shared" si="3"/>
        <v xml:space="preserve"> </v>
      </c>
      <c r="AF15" s="8"/>
      <c r="AG15" s="8"/>
      <c r="AH15" s="8"/>
    </row>
    <row r="16" spans="1:34" x14ac:dyDescent="0.25">
      <c r="A16" s="30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0"/>
      <c r="O16" s="18">
        <v>8200</v>
      </c>
      <c r="P16" s="19">
        <v>34.33</v>
      </c>
      <c r="Q16" s="41">
        <f t="shared" si="0"/>
        <v>9.5361111111111097</v>
      </c>
      <c r="R16" s="18">
        <v>9003</v>
      </c>
      <c r="S16" s="19">
        <v>38.07</v>
      </c>
      <c r="T16" s="41">
        <f t="shared" si="1"/>
        <v>10.574999999999999</v>
      </c>
      <c r="U16" s="22">
        <v>11927</v>
      </c>
      <c r="V16" s="19">
        <v>49.93</v>
      </c>
      <c r="W16" s="41">
        <f t="shared" si="2"/>
        <v>13.869444444444444</v>
      </c>
      <c r="X16" s="22"/>
      <c r="Y16" s="19"/>
      <c r="Z16" s="19"/>
      <c r="AA16" s="19"/>
      <c r="AB16" s="23"/>
      <c r="AC16" s="37">
        <v>138.02199999999999</v>
      </c>
      <c r="AD16" s="16"/>
      <c r="AE16" s="17" t="str">
        <f t="shared" si="3"/>
        <v xml:space="preserve"> </v>
      </c>
      <c r="AF16" s="8"/>
      <c r="AG16" s="8"/>
      <c r="AH16" s="8"/>
    </row>
    <row r="17" spans="1:34" x14ac:dyDescent="0.25">
      <c r="A17" s="30">
        <v>7</v>
      </c>
      <c r="B17" s="10">
        <v>95.889399999999995</v>
      </c>
      <c r="C17" s="10">
        <v>2.2437999999999998</v>
      </c>
      <c r="D17" s="10">
        <v>0.69750000000000001</v>
      </c>
      <c r="E17" s="10">
        <v>0.1089</v>
      </c>
      <c r="F17" s="10">
        <v>0.1061</v>
      </c>
      <c r="G17" s="10">
        <v>1.2999999999999999E-3</v>
      </c>
      <c r="H17" s="10">
        <v>2.01E-2</v>
      </c>
      <c r="I17" s="10">
        <v>1.32E-2</v>
      </c>
      <c r="J17" s="10">
        <v>1.23E-2</v>
      </c>
      <c r="K17" s="10">
        <v>6.3E-3</v>
      </c>
      <c r="L17" s="10">
        <v>0.73209999999999997</v>
      </c>
      <c r="M17" s="43">
        <v>0.16900000000000001</v>
      </c>
      <c r="N17" s="30">
        <v>0.70020000000000004</v>
      </c>
      <c r="O17" s="18">
        <v>8191</v>
      </c>
      <c r="P17" s="19">
        <v>34.295299999999997</v>
      </c>
      <c r="Q17" s="41">
        <f t="shared" si="0"/>
        <v>9.5264722222222211</v>
      </c>
      <c r="R17" s="18">
        <v>9083</v>
      </c>
      <c r="S17" s="19">
        <v>38.028700000000001</v>
      </c>
      <c r="T17" s="41">
        <f t="shared" si="1"/>
        <v>10.563527777777777</v>
      </c>
      <c r="U17" s="22">
        <v>11913.06</v>
      </c>
      <c r="V17" s="19">
        <v>49.88</v>
      </c>
      <c r="W17" s="41">
        <f t="shared" si="2"/>
        <v>13.855555555555556</v>
      </c>
      <c r="X17" s="22"/>
      <c r="Y17" s="19"/>
      <c r="Z17" s="19"/>
      <c r="AA17" s="19"/>
      <c r="AB17" s="23"/>
      <c r="AC17" s="37">
        <v>131.15799999999999</v>
      </c>
      <c r="AD17" s="16"/>
      <c r="AE17" s="17" t="str">
        <f t="shared" si="3"/>
        <v xml:space="preserve"> </v>
      </c>
      <c r="AF17" s="8"/>
      <c r="AG17" s="8"/>
      <c r="AH17" s="8"/>
    </row>
    <row r="18" spans="1:34" x14ac:dyDescent="0.25">
      <c r="A18" s="30">
        <v>8</v>
      </c>
      <c r="B18" s="10">
        <v>95.878299999999996</v>
      </c>
      <c r="C18" s="10">
        <v>2.2698</v>
      </c>
      <c r="D18" s="10">
        <v>0.70660000000000001</v>
      </c>
      <c r="E18" s="10">
        <v>0.10920000000000001</v>
      </c>
      <c r="F18" s="10">
        <v>0.10630000000000001</v>
      </c>
      <c r="G18" s="10">
        <v>1.2999999999999999E-3</v>
      </c>
      <c r="H18" s="10">
        <v>2.0199999999999999E-2</v>
      </c>
      <c r="I18" s="10">
        <v>1.34E-2</v>
      </c>
      <c r="J18" s="10">
        <v>1.34E-2</v>
      </c>
      <c r="K18" s="10">
        <v>6.4000000000000003E-3</v>
      </c>
      <c r="L18" s="10">
        <v>0.70050000000000001</v>
      </c>
      <c r="M18" s="10">
        <v>0.17469999999999999</v>
      </c>
      <c r="N18" s="30">
        <v>0.70040000000000002</v>
      </c>
      <c r="O18" s="18">
        <v>8196.6200000000008</v>
      </c>
      <c r="P18" s="19">
        <v>34.317599999999999</v>
      </c>
      <c r="Q18" s="41">
        <f t="shared" si="0"/>
        <v>9.5326666666666657</v>
      </c>
      <c r="R18" s="18">
        <v>9088.76</v>
      </c>
      <c r="S18" s="19">
        <v>38.052799999999998</v>
      </c>
      <c r="T18" s="41">
        <f t="shared" si="1"/>
        <v>10.570222222222222</v>
      </c>
      <c r="U18" s="22">
        <v>11918.77</v>
      </c>
      <c r="V18" s="19">
        <v>49.9</v>
      </c>
      <c r="W18" s="41">
        <f t="shared" si="2"/>
        <v>13.861111111111111</v>
      </c>
      <c r="X18" s="22"/>
      <c r="Y18" s="19"/>
      <c r="Z18" s="19"/>
      <c r="AA18" s="19"/>
      <c r="AB18" s="23"/>
      <c r="AC18" s="37">
        <v>136.77799999999999</v>
      </c>
      <c r="AD18" s="16"/>
      <c r="AE18" s="17" t="str">
        <f t="shared" si="3"/>
        <v xml:space="preserve"> </v>
      </c>
      <c r="AF18" s="8"/>
      <c r="AG18" s="8"/>
      <c r="AH18" s="8"/>
    </row>
    <row r="19" spans="1:34" x14ac:dyDescent="0.25">
      <c r="A19" s="30">
        <v>9</v>
      </c>
      <c r="B19" s="10">
        <v>95.903400000000005</v>
      </c>
      <c r="C19" s="10">
        <v>2.2147000000000001</v>
      </c>
      <c r="D19" s="10">
        <v>0.68779999999999997</v>
      </c>
      <c r="E19" s="10">
        <v>0.1055</v>
      </c>
      <c r="F19" s="10">
        <v>0.10290000000000001</v>
      </c>
      <c r="G19" s="10">
        <v>1.1999999999999999E-3</v>
      </c>
      <c r="H19" s="10">
        <v>1.9199999999999998E-2</v>
      </c>
      <c r="I19" s="10">
        <v>1.29E-2</v>
      </c>
      <c r="J19" s="10">
        <v>1.2200000000000001E-2</v>
      </c>
      <c r="K19" s="10">
        <v>7.4000000000000003E-3</v>
      </c>
      <c r="L19" s="10">
        <v>0.7631</v>
      </c>
      <c r="M19" s="10">
        <v>0.16980000000000001</v>
      </c>
      <c r="N19" s="30">
        <v>0.69989999999999997</v>
      </c>
      <c r="O19" s="18">
        <v>8184.05</v>
      </c>
      <c r="P19" s="19">
        <v>34.265000000000001</v>
      </c>
      <c r="Q19" s="41">
        <f t="shared" si="0"/>
        <v>9.5180555555555557</v>
      </c>
      <c r="R19" s="18">
        <v>9075.1200000000008</v>
      </c>
      <c r="S19" s="19">
        <v>37.995699999999999</v>
      </c>
      <c r="T19" s="41">
        <f t="shared" si="1"/>
        <v>10.554361111111112</v>
      </c>
      <c r="U19" s="22">
        <v>11904.99</v>
      </c>
      <c r="V19" s="19">
        <v>49.84</v>
      </c>
      <c r="W19" s="41">
        <f t="shared" si="2"/>
        <v>13.844444444444445</v>
      </c>
      <c r="X19" s="22"/>
      <c r="Y19" s="19"/>
      <c r="Z19" s="19"/>
      <c r="AA19" s="19"/>
      <c r="AB19" s="23"/>
      <c r="AC19" s="37">
        <v>136.71899999999999</v>
      </c>
      <c r="AD19" s="16"/>
      <c r="AE19" s="17" t="str">
        <f t="shared" si="3"/>
        <v xml:space="preserve"> </v>
      </c>
      <c r="AF19" s="8"/>
      <c r="AG19" s="8"/>
      <c r="AH19" s="8"/>
    </row>
    <row r="20" spans="1:34" x14ac:dyDescent="0.25">
      <c r="A20" s="30">
        <v>10</v>
      </c>
      <c r="B20" s="10">
        <v>95.876199999999997</v>
      </c>
      <c r="C20" s="10">
        <v>2.2088000000000001</v>
      </c>
      <c r="D20" s="10">
        <v>0.68569999999999998</v>
      </c>
      <c r="E20" s="10">
        <v>0.10580000000000001</v>
      </c>
      <c r="F20" s="10">
        <v>0.1032</v>
      </c>
      <c r="G20" s="10">
        <v>1.2999999999999999E-3</v>
      </c>
      <c r="H20" s="10">
        <v>1.9199999999999998E-2</v>
      </c>
      <c r="I20" s="10">
        <v>1.29E-2</v>
      </c>
      <c r="J20" s="10">
        <v>1.2200000000000001E-2</v>
      </c>
      <c r="K20" s="10">
        <v>6.7999999999999996E-3</v>
      </c>
      <c r="L20" s="10">
        <v>0.7994</v>
      </c>
      <c r="M20" s="10">
        <v>0.16839999999999999</v>
      </c>
      <c r="N20" s="30">
        <v>0.7</v>
      </c>
      <c r="O20" s="18">
        <v>8180</v>
      </c>
      <c r="P20" s="19">
        <v>34.2515</v>
      </c>
      <c r="Q20" s="41">
        <f t="shared" si="0"/>
        <v>9.5143055555555556</v>
      </c>
      <c r="R20" s="18">
        <v>9071.56</v>
      </c>
      <c r="S20" s="19">
        <v>37.980800000000002</v>
      </c>
      <c r="T20" s="41">
        <f t="shared" si="1"/>
        <v>10.550222222222223</v>
      </c>
      <c r="U20" s="22">
        <v>11899.33</v>
      </c>
      <c r="V20" s="19">
        <v>49.82</v>
      </c>
      <c r="W20" s="41">
        <f t="shared" si="2"/>
        <v>13.838888888888889</v>
      </c>
      <c r="X20" s="22"/>
      <c r="Y20" s="19"/>
      <c r="Z20" s="19"/>
      <c r="AA20" s="19"/>
      <c r="AB20" s="23"/>
      <c r="AC20" s="37">
        <v>149.62</v>
      </c>
      <c r="AD20" s="16"/>
      <c r="AE20" s="17" t="str">
        <f t="shared" si="3"/>
        <v xml:space="preserve"> </v>
      </c>
      <c r="AF20" s="8"/>
      <c r="AG20" s="8"/>
      <c r="AH20" s="8"/>
    </row>
    <row r="21" spans="1:34" x14ac:dyDescent="0.25">
      <c r="A21" s="30">
        <v>11</v>
      </c>
      <c r="B21" s="10">
        <v>95.9756</v>
      </c>
      <c r="C21" s="10">
        <v>2.1770999999999998</v>
      </c>
      <c r="D21" s="10">
        <v>0.67900000000000005</v>
      </c>
      <c r="E21" s="10">
        <v>0.1056</v>
      </c>
      <c r="F21" s="10">
        <v>0.1028</v>
      </c>
      <c r="G21" s="10">
        <v>1.1999999999999999E-3</v>
      </c>
      <c r="H21" s="10">
        <v>1.9599999999999999E-2</v>
      </c>
      <c r="I21" s="10">
        <v>1.3100000000000001E-2</v>
      </c>
      <c r="J21" s="10">
        <v>1.2999999999999999E-2</v>
      </c>
      <c r="K21" s="10">
        <v>6.6E-3</v>
      </c>
      <c r="L21" s="10">
        <v>0.74060000000000004</v>
      </c>
      <c r="M21" s="10">
        <v>0.16589999999999999</v>
      </c>
      <c r="N21" s="30">
        <v>0.69950000000000001</v>
      </c>
      <c r="O21" s="18">
        <v>8183.19</v>
      </c>
      <c r="P21" s="19">
        <v>34.261400000000002</v>
      </c>
      <c r="Q21" s="41">
        <f t="shared" si="0"/>
        <v>9.5170555555555563</v>
      </c>
      <c r="R21" s="18">
        <v>9074.2800000000007</v>
      </c>
      <c r="S21" s="19">
        <v>37.992199999999997</v>
      </c>
      <c r="T21" s="41">
        <f t="shared" si="1"/>
        <v>10.553388888888888</v>
      </c>
      <c r="U21" s="22">
        <v>11907.71</v>
      </c>
      <c r="V21" s="19">
        <v>49.86</v>
      </c>
      <c r="W21" s="41">
        <f t="shared" si="2"/>
        <v>13.85</v>
      </c>
      <c r="X21" s="22"/>
      <c r="Y21" s="19"/>
      <c r="Z21" s="19"/>
      <c r="AA21" s="19"/>
      <c r="AB21" s="23"/>
      <c r="AC21" s="37">
        <v>150.94800000000001</v>
      </c>
      <c r="AD21" s="16"/>
      <c r="AE21" s="17" t="str">
        <f t="shared" si="3"/>
        <v xml:space="preserve"> </v>
      </c>
      <c r="AF21" s="8"/>
      <c r="AG21" s="8"/>
      <c r="AH21" s="8"/>
    </row>
    <row r="22" spans="1:34" x14ac:dyDescent="0.25">
      <c r="A22" s="30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0"/>
      <c r="O22" s="18">
        <v>8183</v>
      </c>
      <c r="P22" s="19">
        <v>34.26</v>
      </c>
      <c r="Q22" s="41">
        <f t="shared" si="0"/>
        <v>9.5166666666666657</v>
      </c>
      <c r="R22" s="18">
        <v>9074</v>
      </c>
      <c r="S22" s="19">
        <v>37.99</v>
      </c>
      <c r="T22" s="41">
        <f t="shared" si="1"/>
        <v>10.552777777777779</v>
      </c>
      <c r="U22" s="22">
        <v>11908</v>
      </c>
      <c r="V22" s="19">
        <v>49.86</v>
      </c>
      <c r="W22" s="41">
        <f t="shared" si="2"/>
        <v>13.85</v>
      </c>
      <c r="X22" s="22"/>
      <c r="Y22" s="19"/>
      <c r="Z22" s="19"/>
      <c r="AA22" s="19"/>
      <c r="AB22" s="23"/>
      <c r="AC22" s="37">
        <v>150.577</v>
      </c>
      <c r="AD22" s="16"/>
      <c r="AE22" s="17" t="str">
        <f t="shared" si="3"/>
        <v xml:space="preserve"> </v>
      </c>
      <c r="AF22" s="8"/>
      <c r="AG22" s="8"/>
      <c r="AH22" s="8"/>
    </row>
    <row r="23" spans="1:34" x14ac:dyDescent="0.25">
      <c r="A23" s="30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0"/>
      <c r="O23" s="18">
        <v>8183</v>
      </c>
      <c r="P23" s="19">
        <v>34.26</v>
      </c>
      <c r="Q23" s="41">
        <f t="shared" si="0"/>
        <v>9.5166666666666657</v>
      </c>
      <c r="R23" s="18">
        <v>9074</v>
      </c>
      <c r="S23" s="19">
        <v>37.99</v>
      </c>
      <c r="T23" s="41">
        <f t="shared" si="1"/>
        <v>10.552777777777779</v>
      </c>
      <c r="U23" s="22">
        <v>11908</v>
      </c>
      <c r="V23" s="19">
        <v>49.86</v>
      </c>
      <c r="W23" s="41">
        <f t="shared" si="2"/>
        <v>13.85</v>
      </c>
      <c r="X23" s="22"/>
      <c r="Y23" s="19"/>
      <c r="Z23" s="19"/>
      <c r="AA23" s="19"/>
      <c r="AB23" s="23"/>
      <c r="AC23" s="37">
        <v>155.97399999999999</v>
      </c>
      <c r="AD23" s="16"/>
      <c r="AE23" s="17" t="str">
        <f t="shared" si="3"/>
        <v xml:space="preserve"> </v>
      </c>
      <c r="AF23" s="8"/>
      <c r="AG23" s="8"/>
      <c r="AH23" s="8"/>
    </row>
    <row r="24" spans="1:34" x14ac:dyDescent="0.25">
      <c r="A24" s="30">
        <v>14</v>
      </c>
      <c r="B24" s="10">
        <v>95.938599999999994</v>
      </c>
      <c r="C24" s="10">
        <v>2.181</v>
      </c>
      <c r="D24" s="10">
        <v>0.68630000000000002</v>
      </c>
      <c r="E24" s="10">
        <v>0.1095</v>
      </c>
      <c r="F24" s="10">
        <v>0.10639999999999999</v>
      </c>
      <c r="G24" s="10">
        <v>1.4E-3</v>
      </c>
      <c r="H24" s="10">
        <v>2.1000000000000001E-2</v>
      </c>
      <c r="I24" s="10">
        <v>1.41E-2</v>
      </c>
      <c r="J24" s="10">
        <v>1.43E-2</v>
      </c>
      <c r="K24" s="10">
        <v>8.2000000000000007E-3</v>
      </c>
      <c r="L24" s="10">
        <v>0.75360000000000005</v>
      </c>
      <c r="M24" s="10">
        <v>0.16539999999999999</v>
      </c>
      <c r="N24" s="30">
        <v>0.69989999999999997</v>
      </c>
      <c r="O24" s="18">
        <v>8185.65</v>
      </c>
      <c r="P24" s="19">
        <v>34.271700000000003</v>
      </c>
      <c r="Q24" s="41">
        <f t="shared" si="0"/>
        <v>9.519916666666667</v>
      </c>
      <c r="R24" s="18">
        <v>9076.8799999999992</v>
      </c>
      <c r="S24" s="19">
        <v>38.003100000000003</v>
      </c>
      <c r="T24" s="41">
        <f t="shared" si="1"/>
        <v>10.556416666666667</v>
      </c>
      <c r="U24" s="22">
        <v>11907.59</v>
      </c>
      <c r="V24" s="19">
        <v>49.85</v>
      </c>
      <c r="W24" s="41">
        <f t="shared" si="2"/>
        <v>13.847222222222221</v>
      </c>
      <c r="X24" s="22"/>
      <c r="Y24" s="19"/>
      <c r="Z24" s="19"/>
      <c r="AA24" s="19"/>
      <c r="AB24" s="23"/>
      <c r="AC24" s="37">
        <v>174.166</v>
      </c>
      <c r="AD24" s="16"/>
      <c r="AE24" s="17" t="str">
        <f t="shared" si="3"/>
        <v xml:space="preserve"> </v>
      </c>
      <c r="AF24" s="8"/>
      <c r="AG24" s="8"/>
      <c r="AH24" s="8"/>
    </row>
    <row r="25" spans="1:34" x14ac:dyDescent="0.25">
      <c r="A25" s="30">
        <v>15</v>
      </c>
      <c r="B25" s="10">
        <v>95.869</v>
      </c>
      <c r="C25" s="10">
        <v>2.2145000000000001</v>
      </c>
      <c r="D25" s="10">
        <v>0.69879999999999998</v>
      </c>
      <c r="E25" s="10">
        <v>0.1111</v>
      </c>
      <c r="F25" s="10">
        <v>0.108</v>
      </c>
      <c r="G25" s="10">
        <v>1.2999999999999999E-3</v>
      </c>
      <c r="H25" s="10">
        <v>2.1000000000000001E-2</v>
      </c>
      <c r="I25" s="10">
        <v>1.41E-2</v>
      </c>
      <c r="J25" s="10">
        <v>1.3899999999999999E-2</v>
      </c>
      <c r="K25" s="10">
        <v>6.7999999999999996E-3</v>
      </c>
      <c r="L25" s="10">
        <v>0.77429999999999999</v>
      </c>
      <c r="M25" s="10">
        <v>0.16719999999999999</v>
      </c>
      <c r="N25" s="30">
        <v>0.70040000000000002</v>
      </c>
      <c r="O25" s="18">
        <v>8188.04</v>
      </c>
      <c r="P25" s="19">
        <v>34.281700000000001</v>
      </c>
      <c r="Q25" s="41">
        <f t="shared" si="0"/>
        <v>9.5226944444444452</v>
      </c>
      <c r="R25" s="18">
        <v>9079.39</v>
      </c>
      <c r="S25" s="19">
        <v>38.013599999999997</v>
      </c>
      <c r="T25" s="41">
        <f t="shared" si="1"/>
        <v>10.559333333333333</v>
      </c>
      <c r="U25" s="22">
        <v>11906.64</v>
      </c>
      <c r="V25" s="19">
        <v>49.85</v>
      </c>
      <c r="W25" s="41">
        <f t="shared" si="2"/>
        <v>13.847222222222221</v>
      </c>
      <c r="X25" s="22"/>
      <c r="Y25" s="19"/>
      <c r="Z25" s="19"/>
      <c r="AA25" s="19"/>
      <c r="AB25" s="23"/>
      <c r="AC25" s="37">
        <v>179.66399999999999</v>
      </c>
      <c r="AD25" s="16"/>
      <c r="AE25" s="17" t="str">
        <f t="shared" si="3"/>
        <v xml:space="preserve"> </v>
      </c>
      <c r="AF25" s="8"/>
      <c r="AG25" s="8"/>
      <c r="AH25" s="8"/>
    </row>
    <row r="26" spans="1:34" x14ac:dyDescent="0.25">
      <c r="A26" s="30">
        <v>16</v>
      </c>
      <c r="B26" s="10">
        <v>95.967399999999998</v>
      </c>
      <c r="C26" s="10">
        <v>2.1684000000000001</v>
      </c>
      <c r="D26" s="10">
        <v>0.68459999999999999</v>
      </c>
      <c r="E26" s="10">
        <v>0.11070000000000001</v>
      </c>
      <c r="F26" s="10">
        <v>0.10680000000000001</v>
      </c>
      <c r="G26" s="10">
        <v>1.4E-3</v>
      </c>
      <c r="H26" s="10">
        <v>2.12E-2</v>
      </c>
      <c r="I26" s="10">
        <v>1.43E-2</v>
      </c>
      <c r="J26" s="10">
        <v>1.46E-2</v>
      </c>
      <c r="K26" s="10">
        <v>8.0000000000000002E-3</v>
      </c>
      <c r="L26" s="10">
        <v>0.73919999999999997</v>
      </c>
      <c r="M26" s="10">
        <v>0.16350000000000001</v>
      </c>
      <c r="N26" s="30">
        <v>0.69969999999999999</v>
      </c>
      <c r="O26" s="18">
        <v>8186.42</v>
      </c>
      <c r="P26" s="19">
        <v>34.274900000000002</v>
      </c>
      <c r="Q26" s="41">
        <f t="shared" si="0"/>
        <v>9.5208055555555564</v>
      </c>
      <c r="R26" s="18">
        <v>9077.74</v>
      </c>
      <c r="S26" s="19">
        <v>38.006700000000002</v>
      </c>
      <c r="T26" s="41">
        <f t="shared" si="1"/>
        <v>10.557416666666667</v>
      </c>
      <c r="U26" s="22">
        <v>11910</v>
      </c>
      <c r="V26" s="19">
        <v>49.86</v>
      </c>
      <c r="W26" s="41">
        <f t="shared" si="2"/>
        <v>13.85</v>
      </c>
      <c r="X26" s="22"/>
      <c r="Y26" s="19"/>
      <c r="Z26" s="19"/>
      <c r="AA26" s="19"/>
      <c r="AB26" s="23"/>
      <c r="AC26" s="37">
        <v>185.15</v>
      </c>
      <c r="AD26" s="16"/>
      <c r="AE26" s="17" t="str">
        <f t="shared" si="3"/>
        <v xml:space="preserve"> </v>
      </c>
      <c r="AF26" s="8"/>
      <c r="AG26" s="8"/>
      <c r="AH26" s="8"/>
    </row>
    <row r="27" spans="1:34" x14ac:dyDescent="0.25">
      <c r="A27" s="30">
        <v>17</v>
      </c>
      <c r="B27" s="10">
        <v>96.067999999999998</v>
      </c>
      <c r="C27" s="10">
        <v>2.1549</v>
      </c>
      <c r="D27" s="10">
        <v>0.68369999999999997</v>
      </c>
      <c r="E27" s="10">
        <v>0.10929999999999999</v>
      </c>
      <c r="F27" s="10">
        <v>0.10589999999999999</v>
      </c>
      <c r="G27" s="10">
        <v>1.4E-3</v>
      </c>
      <c r="H27" s="10">
        <v>2.07E-2</v>
      </c>
      <c r="I27" s="10">
        <v>1.4E-2</v>
      </c>
      <c r="J27" s="10">
        <v>1.44E-2</v>
      </c>
      <c r="K27" s="10">
        <v>8.5000000000000006E-3</v>
      </c>
      <c r="L27" s="10">
        <v>0.65680000000000005</v>
      </c>
      <c r="M27" s="10">
        <v>0.16209999999999999</v>
      </c>
      <c r="N27" s="30">
        <v>0.69910000000000005</v>
      </c>
      <c r="O27" s="18">
        <v>8192</v>
      </c>
      <c r="P27" s="19">
        <v>34.299999999999997</v>
      </c>
      <c r="Q27" s="41">
        <f t="shared" si="0"/>
        <v>9.5277777777777768</v>
      </c>
      <c r="R27" s="18">
        <v>9083</v>
      </c>
      <c r="S27" s="19">
        <v>38.03</v>
      </c>
      <c r="T27" s="41">
        <f t="shared" si="1"/>
        <v>10.563888888888888</v>
      </c>
      <c r="U27" s="22">
        <v>11922</v>
      </c>
      <c r="V27" s="19">
        <v>49.92</v>
      </c>
      <c r="W27" s="41">
        <f t="shared" si="2"/>
        <v>13.866666666666667</v>
      </c>
      <c r="X27" s="22"/>
      <c r="Y27" s="19"/>
      <c r="Z27" s="19"/>
      <c r="AA27" s="19"/>
      <c r="AB27" s="23"/>
      <c r="AC27" s="37">
        <v>190.203</v>
      </c>
      <c r="AD27" s="16"/>
      <c r="AE27" s="17" t="str">
        <f t="shared" si="3"/>
        <v xml:space="preserve"> </v>
      </c>
      <c r="AF27" s="8"/>
      <c r="AG27" s="8"/>
      <c r="AH27" s="8"/>
    </row>
    <row r="28" spans="1:34" x14ac:dyDescent="0.25">
      <c r="A28" s="30">
        <v>18</v>
      </c>
      <c r="B28" s="10">
        <v>96.072900000000004</v>
      </c>
      <c r="C28" s="10">
        <v>2.1606000000000001</v>
      </c>
      <c r="D28" s="10">
        <v>0.68120000000000003</v>
      </c>
      <c r="E28" s="10">
        <v>0.1085</v>
      </c>
      <c r="F28" s="10">
        <v>0.1053</v>
      </c>
      <c r="G28" s="10">
        <v>1.2999999999999999E-3</v>
      </c>
      <c r="H28" s="10">
        <v>2.0500000000000001E-2</v>
      </c>
      <c r="I28" s="10">
        <v>1.37E-2</v>
      </c>
      <c r="J28" s="10">
        <v>1.2699999999999999E-2</v>
      </c>
      <c r="K28" s="10">
        <v>8.2000000000000007E-3</v>
      </c>
      <c r="L28" s="10">
        <v>0.65100000000000002</v>
      </c>
      <c r="M28" s="10">
        <v>0.1641</v>
      </c>
      <c r="N28" s="30">
        <v>0.69899999999999995</v>
      </c>
      <c r="O28" s="18">
        <v>8190.89</v>
      </c>
      <c r="P28" s="19">
        <v>34.293599999999998</v>
      </c>
      <c r="Q28" s="41">
        <f t="shared" si="0"/>
        <v>9.5259999999999998</v>
      </c>
      <c r="R28" s="18">
        <v>9082.81</v>
      </c>
      <c r="S28" s="19">
        <v>38.027900000000002</v>
      </c>
      <c r="T28" s="41">
        <f t="shared" si="1"/>
        <v>10.563305555555557</v>
      </c>
      <c r="U28" s="22">
        <v>11922.33</v>
      </c>
      <c r="V28" s="19">
        <v>49.92</v>
      </c>
      <c r="W28" s="41">
        <f t="shared" si="2"/>
        <v>13.866666666666667</v>
      </c>
      <c r="X28" s="22"/>
      <c r="Y28" s="19"/>
      <c r="Z28" s="19"/>
      <c r="AA28" s="19"/>
      <c r="AB28" s="23"/>
      <c r="AC28" s="37">
        <v>171.006</v>
      </c>
      <c r="AD28" s="16"/>
      <c r="AE28" s="17" t="str">
        <f t="shared" si="3"/>
        <v xml:space="preserve"> </v>
      </c>
      <c r="AF28" s="8"/>
      <c r="AG28" s="8"/>
      <c r="AH28" s="8"/>
    </row>
    <row r="29" spans="1:34" x14ac:dyDescent="0.25">
      <c r="A29" s="30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  <c r="O29" s="18">
        <v>8191</v>
      </c>
      <c r="P29" s="19">
        <v>34.29</v>
      </c>
      <c r="Q29" s="41">
        <f t="shared" si="0"/>
        <v>9.5250000000000004</v>
      </c>
      <c r="R29" s="18">
        <v>9083</v>
      </c>
      <c r="S29" s="19">
        <v>38.03</v>
      </c>
      <c r="T29" s="41">
        <f t="shared" si="1"/>
        <v>10.563888888888888</v>
      </c>
      <c r="U29" s="22">
        <v>11922</v>
      </c>
      <c r="V29" s="19">
        <v>49.92</v>
      </c>
      <c r="W29" s="41">
        <f t="shared" si="2"/>
        <v>13.866666666666667</v>
      </c>
      <c r="X29" s="22"/>
      <c r="Y29" s="19"/>
      <c r="Z29" s="19"/>
      <c r="AA29" s="19"/>
      <c r="AB29" s="23"/>
      <c r="AC29" s="37">
        <v>160.357</v>
      </c>
      <c r="AD29" s="16"/>
      <c r="AE29" s="17" t="str">
        <f t="shared" si="3"/>
        <v xml:space="preserve"> </v>
      </c>
      <c r="AF29" s="8"/>
      <c r="AG29" s="8"/>
      <c r="AH29" s="8"/>
    </row>
    <row r="30" spans="1:34" x14ac:dyDescent="0.25">
      <c r="A30" s="30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0"/>
      <c r="O30" s="18">
        <v>8191</v>
      </c>
      <c r="P30" s="19">
        <v>34.29</v>
      </c>
      <c r="Q30" s="41">
        <f t="shared" si="0"/>
        <v>9.5250000000000004</v>
      </c>
      <c r="R30" s="18">
        <v>9083</v>
      </c>
      <c r="S30" s="19">
        <v>38.03</v>
      </c>
      <c r="T30" s="41">
        <f t="shared" si="1"/>
        <v>10.563888888888888</v>
      </c>
      <c r="U30" s="22">
        <v>11922</v>
      </c>
      <c r="V30" s="19">
        <v>49.92</v>
      </c>
      <c r="W30" s="41">
        <f t="shared" si="2"/>
        <v>13.866666666666667</v>
      </c>
      <c r="X30" s="22"/>
      <c r="Y30" s="19"/>
      <c r="Z30" s="19"/>
      <c r="AA30" s="19"/>
      <c r="AB30" s="23"/>
      <c r="AC30" s="37">
        <v>154.935</v>
      </c>
      <c r="AD30" s="16"/>
      <c r="AE30" s="17" t="str">
        <f t="shared" ref="AE30" si="4">IF(AD30=100,"ОК"," ")</f>
        <v xml:space="preserve"> </v>
      </c>
      <c r="AF30" s="8"/>
      <c r="AG30" s="8"/>
      <c r="AH30" s="8"/>
    </row>
    <row r="31" spans="1:34" x14ac:dyDescent="0.25">
      <c r="A31" s="30">
        <v>21</v>
      </c>
      <c r="B31" s="10">
        <v>96.058899999999994</v>
      </c>
      <c r="C31" s="10">
        <v>2.1741000000000001</v>
      </c>
      <c r="D31" s="10">
        <v>0.68069999999999997</v>
      </c>
      <c r="E31" s="10">
        <v>0.1084</v>
      </c>
      <c r="F31" s="10">
        <v>0.1053</v>
      </c>
      <c r="G31" s="10">
        <v>1.2999999999999999E-3</v>
      </c>
      <c r="H31" s="10">
        <v>2.06E-2</v>
      </c>
      <c r="I31" s="10">
        <v>1.38E-2</v>
      </c>
      <c r="J31" s="10">
        <v>1.3599999999999999E-2</v>
      </c>
      <c r="K31" s="10">
        <v>7.3000000000000001E-3</v>
      </c>
      <c r="L31" s="10">
        <v>0.65239999999999998</v>
      </c>
      <c r="M31" s="10">
        <v>0.1636</v>
      </c>
      <c r="N31" s="30">
        <v>0.69910000000000005</v>
      </c>
      <c r="O31" s="18">
        <v>8192</v>
      </c>
      <c r="P31" s="19">
        <v>34.299999999999997</v>
      </c>
      <c r="Q31" s="41">
        <f t="shared" si="0"/>
        <v>9.5277777777777768</v>
      </c>
      <c r="R31" s="18">
        <v>9084</v>
      </c>
      <c r="S31" s="19">
        <v>38.03</v>
      </c>
      <c r="T31" s="41">
        <f t="shared" si="1"/>
        <v>10.563888888888888</v>
      </c>
      <c r="U31" s="22">
        <v>11923.07</v>
      </c>
      <c r="V31" s="19">
        <v>49.92</v>
      </c>
      <c r="W31" s="41">
        <f t="shared" si="2"/>
        <v>13.866666666666667</v>
      </c>
      <c r="X31" s="22"/>
      <c r="Y31" s="19"/>
      <c r="Z31" s="19"/>
      <c r="AA31" s="19"/>
      <c r="AB31" s="23"/>
      <c r="AC31" s="37">
        <v>168.5</v>
      </c>
      <c r="AD31" s="16"/>
      <c r="AE31" s="17" t="str">
        <f t="shared" si="3"/>
        <v xml:space="preserve"> </v>
      </c>
      <c r="AF31" s="8"/>
      <c r="AG31" s="8"/>
      <c r="AH31" s="8"/>
    </row>
    <row r="32" spans="1:34" x14ac:dyDescent="0.25">
      <c r="A32" s="30">
        <v>22</v>
      </c>
      <c r="B32" s="10">
        <v>96.032300000000006</v>
      </c>
      <c r="C32" s="10">
        <v>2.1855000000000002</v>
      </c>
      <c r="D32" s="10">
        <v>0.68879999999999997</v>
      </c>
      <c r="E32" s="10">
        <v>0.11070000000000001</v>
      </c>
      <c r="F32" s="10">
        <v>0.1074</v>
      </c>
      <c r="G32" s="10">
        <v>1.4E-3</v>
      </c>
      <c r="H32" s="10">
        <v>2.1100000000000001E-2</v>
      </c>
      <c r="I32" s="10">
        <v>1.41E-2</v>
      </c>
      <c r="J32" s="10">
        <v>1.37E-2</v>
      </c>
      <c r="K32" s="10">
        <v>8.0000000000000002E-3</v>
      </c>
      <c r="L32" s="10">
        <v>0.65090000000000003</v>
      </c>
      <c r="M32" s="10">
        <v>0.16600000000000001</v>
      </c>
      <c r="N32" s="30">
        <v>0.69940000000000002</v>
      </c>
      <c r="O32" s="18">
        <v>8195</v>
      </c>
      <c r="P32" s="19">
        <v>34.31</v>
      </c>
      <c r="Q32" s="41">
        <f t="shared" si="0"/>
        <v>9.5305555555555568</v>
      </c>
      <c r="R32" s="18">
        <v>9087</v>
      </c>
      <c r="S32" s="19">
        <v>38.04</v>
      </c>
      <c r="T32" s="41">
        <f t="shared" si="1"/>
        <v>10.566666666666666</v>
      </c>
      <c r="U32" s="22">
        <v>11924</v>
      </c>
      <c r="V32" s="19">
        <v>49.92</v>
      </c>
      <c r="W32" s="41">
        <f t="shared" si="2"/>
        <v>13.866666666666667</v>
      </c>
      <c r="X32" s="22"/>
      <c r="Y32" s="19"/>
      <c r="Z32" s="19"/>
      <c r="AA32" s="19"/>
      <c r="AB32" s="23"/>
      <c r="AC32" s="37">
        <v>171.779</v>
      </c>
      <c r="AD32" s="16"/>
      <c r="AE32" s="17" t="str">
        <f t="shared" si="3"/>
        <v xml:space="preserve"> </v>
      </c>
      <c r="AF32" s="8"/>
      <c r="AG32" s="8"/>
      <c r="AH32" s="8"/>
    </row>
    <row r="33" spans="1:34" x14ac:dyDescent="0.25">
      <c r="A33" s="30">
        <v>23</v>
      </c>
      <c r="B33" s="10">
        <v>96.067899999999995</v>
      </c>
      <c r="C33" s="10">
        <v>2.1604000000000001</v>
      </c>
      <c r="D33" s="10">
        <v>0.68020000000000003</v>
      </c>
      <c r="E33" s="10">
        <v>0.109</v>
      </c>
      <c r="F33" s="10">
        <v>0.10589999999999999</v>
      </c>
      <c r="G33" s="10">
        <v>1.4E-3</v>
      </c>
      <c r="H33" s="10">
        <v>2.0500000000000001E-2</v>
      </c>
      <c r="I33" s="10">
        <v>1.38E-2</v>
      </c>
      <c r="J33" s="10">
        <v>1.2999999999999999E-2</v>
      </c>
      <c r="K33" s="10">
        <v>7.7999999999999996E-3</v>
      </c>
      <c r="L33" s="10">
        <v>0.65310000000000001</v>
      </c>
      <c r="M33" s="10">
        <v>0.16700000000000001</v>
      </c>
      <c r="N33" s="30">
        <v>0.69910000000000005</v>
      </c>
      <c r="O33" s="18">
        <v>8191</v>
      </c>
      <c r="P33" s="19">
        <v>34.292999999999999</v>
      </c>
      <c r="Q33" s="41">
        <f t="shared" si="0"/>
        <v>9.5258333333333329</v>
      </c>
      <c r="R33" s="18">
        <v>9082.64</v>
      </c>
      <c r="S33" s="19">
        <v>38.027200000000001</v>
      </c>
      <c r="T33" s="41">
        <f t="shared" si="1"/>
        <v>10.563111111111111</v>
      </c>
      <c r="U33" s="22">
        <v>11921.59</v>
      </c>
      <c r="V33" s="19">
        <v>49.91</v>
      </c>
      <c r="W33" s="41">
        <f t="shared" si="2"/>
        <v>13.863888888888887</v>
      </c>
      <c r="X33" s="22"/>
      <c r="Y33" s="19"/>
      <c r="Z33" s="19"/>
      <c r="AA33" s="19"/>
      <c r="AB33" s="23"/>
      <c r="AC33" s="37">
        <v>170.892</v>
      </c>
      <c r="AD33" s="16"/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0">
        <v>24</v>
      </c>
      <c r="B34" s="10">
        <v>96.1905</v>
      </c>
      <c r="C34" s="10">
        <v>2.0882000000000001</v>
      </c>
      <c r="D34" s="10">
        <v>0.65049999999999997</v>
      </c>
      <c r="E34" s="10">
        <v>0.1031</v>
      </c>
      <c r="F34" s="10">
        <v>0.1003</v>
      </c>
      <c r="G34" s="10">
        <v>1.2999999999999999E-3</v>
      </c>
      <c r="H34" s="10">
        <v>1.9599999999999999E-2</v>
      </c>
      <c r="I34" s="10">
        <v>1.3299999999999999E-2</v>
      </c>
      <c r="J34" s="10">
        <v>1.29E-2</v>
      </c>
      <c r="K34" s="10">
        <v>6.4999999999999997E-3</v>
      </c>
      <c r="L34" s="10">
        <v>0.65180000000000005</v>
      </c>
      <c r="M34" s="10">
        <v>0.16200000000000001</v>
      </c>
      <c r="N34" s="30">
        <v>0.69799999999999995</v>
      </c>
      <c r="O34" s="18">
        <v>8180.64</v>
      </c>
      <c r="P34" s="19">
        <v>34.250700000000002</v>
      </c>
      <c r="Q34" s="41">
        <f t="shared" si="0"/>
        <v>9.5140833333333337</v>
      </c>
      <c r="R34" s="18">
        <v>9071.84</v>
      </c>
      <c r="S34" s="19">
        <v>37.981999999999999</v>
      </c>
      <c r="T34" s="41">
        <f t="shared" si="1"/>
        <v>10.550555555555555</v>
      </c>
      <c r="U34" s="22">
        <v>11916.67</v>
      </c>
      <c r="V34" s="19">
        <v>49.9</v>
      </c>
      <c r="W34" s="41">
        <f t="shared" si="2"/>
        <v>13.861111111111111</v>
      </c>
      <c r="X34" s="22"/>
      <c r="Y34" s="19"/>
      <c r="Z34" s="19"/>
      <c r="AA34" s="19"/>
      <c r="AB34" s="23"/>
      <c r="AC34" s="37">
        <v>176.61099999999999</v>
      </c>
      <c r="AD34" s="16"/>
      <c r="AE34" s="17" t="str">
        <f t="shared" si="3"/>
        <v xml:space="preserve"> </v>
      </c>
      <c r="AF34" s="8"/>
      <c r="AG34" s="8"/>
      <c r="AH34" s="8"/>
    </row>
    <row r="35" spans="1:34" x14ac:dyDescent="0.25">
      <c r="A35" s="30">
        <v>25</v>
      </c>
      <c r="B35" s="10">
        <v>96.262299999999996</v>
      </c>
      <c r="C35" s="10">
        <v>2.0447000000000002</v>
      </c>
      <c r="D35" s="10">
        <v>0.63449999999999995</v>
      </c>
      <c r="E35" s="10">
        <v>0.1002</v>
      </c>
      <c r="F35" s="10">
        <v>9.8780000000000007E-2</v>
      </c>
      <c r="G35" s="10">
        <v>1.2999999999999999E-3</v>
      </c>
      <c r="H35" s="10">
        <v>1.8599999999999998E-2</v>
      </c>
      <c r="I35" s="10">
        <v>1.2500000000000001E-2</v>
      </c>
      <c r="J35" s="10">
        <v>1.1299999999999999E-2</v>
      </c>
      <c r="K35" s="10">
        <v>7.6E-3</v>
      </c>
      <c r="L35" s="10">
        <v>0.65180000000000005</v>
      </c>
      <c r="M35" s="10">
        <v>0.15740000000000001</v>
      </c>
      <c r="N35" s="30">
        <v>0.69730000000000003</v>
      </c>
      <c r="O35" s="18">
        <v>8174.29</v>
      </c>
      <c r="P35" s="19">
        <v>34.22</v>
      </c>
      <c r="Q35" s="41">
        <f t="shared" si="0"/>
        <v>9.5055555555555546</v>
      </c>
      <c r="R35" s="18">
        <v>9065</v>
      </c>
      <c r="S35" s="19">
        <v>37.950000000000003</v>
      </c>
      <c r="T35" s="41">
        <f t="shared" si="1"/>
        <v>10.541666666666668</v>
      </c>
      <c r="U35" s="22">
        <v>11913</v>
      </c>
      <c r="V35" s="19">
        <v>49.88</v>
      </c>
      <c r="W35" s="41">
        <f t="shared" si="2"/>
        <v>13.855555555555556</v>
      </c>
      <c r="X35" s="22"/>
      <c r="Y35" s="19"/>
      <c r="Z35" s="19"/>
      <c r="AA35" s="19"/>
      <c r="AB35" s="23"/>
      <c r="AC35" s="37">
        <v>173.589</v>
      </c>
      <c r="AD35" s="16"/>
      <c r="AE35" s="17" t="str">
        <f t="shared" si="3"/>
        <v xml:space="preserve"> </v>
      </c>
      <c r="AF35" s="8"/>
      <c r="AG35" s="8"/>
      <c r="AH35" s="8"/>
    </row>
    <row r="36" spans="1:34" x14ac:dyDescent="0.25">
      <c r="A36" s="30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/>
      <c r="O36" s="18">
        <v>8174</v>
      </c>
      <c r="P36" s="19">
        <v>34.22</v>
      </c>
      <c r="Q36" s="41">
        <f t="shared" si="0"/>
        <v>9.5055555555555546</v>
      </c>
      <c r="R36" s="18">
        <v>9065</v>
      </c>
      <c r="S36" s="19">
        <v>37.950000000000003</v>
      </c>
      <c r="T36" s="41">
        <f t="shared" si="1"/>
        <v>10.541666666666668</v>
      </c>
      <c r="U36" s="22">
        <v>11913</v>
      </c>
      <c r="V36" s="19">
        <v>49.88</v>
      </c>
      <c r="W36" s="41">
        <f t="shared" si="2"/>
        <v>13.855555555555556</v>
      </c>
      <c r="X36" s="22"/>
      <c r="Y36" s="19"/>
      <c r="Z36" s="19"/>
      <c r="AA36" s="19"/>
      <c r="AB36" s="23"/>
      <c r="AC36" s="37">
        <v>177.7</v>
      </c>
      <c r="AD36" s="16"/>
      <c r="AE36" s="17" t="str">
        <f t="shared" si="3"/>
        <v xml:space="preserve"> </v>
      </c>
      <c r="AF36" s="8"/>
      <c r="AG36" s="8"/>
      <c r="AH36" s="8"/>
    </row>
    <row r="37" spans="1:34" x14ac:dyDescent="0.25">
      <c r="A37" s="30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0"/>
      <c r="O37" s="18">
        <v>8174</v>
      </c>
      <c r="P37" s="19">
        <v>34.22</v>
      </c>
      <c r="Q37" s="41">
        <f t="shared" si="0"/>
        <v>9.5055555555555546</v>
      </c>
      <c r="R37" s="18">
        <v>9065</v>
      </c>
      <c r="S37" s="19">
        <v>37.950000000000003</v>
      </c>
      <c r="T37" s="41">
        <f t="shared" si="1"/>
        <v>10.541666666666668</v>
      </c>
      <c r="U37" s="22">
        <v>11913</v>
      </c>
      <c r="V37" s="19">
        <v>49.88</v>
      </c>
      <c r="W37" s="41">
        <f t="shared" si="2"/>
        <v>13.855555555555556</v>
      </c>
      <c r="X37" s="22"/>
      <c r="Y37" s="19"/>
      <c r="Z37" s="19"/>
      <c r="AA37" s="19"/>
      <c r="AB37" s="23"/>
      <c r="AC37" s="37">
        <v>171.44399999999999</v>
      </c>
      <c r="AD37" s="16"/>
      <c r="AE37" s="17" t="str">
        <f t="shared" si="3"/>
        <v xml:space="preserve"> </v>
      </c>
      <c r="AF37" s="8"/>
      <c r="AG37" s="8"/>
      <c r="AH37" s="8"/>
    </row>
    <row r="38" spans="1:34" x14ac:dyDescent="0.25">
      <c r="A38" s="30">
        <v>28</v>
      </c>
      <c r="B38" s="10">
        <v>96.197299999999998</v>
      </c>
      <c r="C38" s="10">
        <v>2.0767000000000002</v>
      </c>
      <c r="D38" s="10">
        <v>0.65210000000000001</v>
      </c>
      <c r="E38" s="10">
        <v>0.104</v>
      </c>
      <c r="F38" s="10">
        <v>0.1009</v>
      </c>
      <c r="G38" s="10">
        <v>1.2999999999999999E-3</v>
      </c>
      <c r="H38" s="10">
        <v>1.9599999999999999E-2</v>
      </c>
      <c r="I38" s="10">
        <v>1.32E-2</v>
      </c>
      <c r="J38" s="10">
        <v>1.23E-2</v>
      </c>
      <c r="K38" s="10">
        <v>7.1999999999999998E-3</v>
      </c>
      <c r="L38" s="10">
        <v>0.65529999999999999</v>
      </c>
      <c r="M38" s="10">
        <v>0.16009999999999999</v>
      </c>
      <c r="N38" s="30">
        <v>0.69799999999999995</v>
      </c>
      <c r="O38" s="18">
        <v>8179.97</v>
      </c>
      <c r="P38" s="19">
        <v>34.247900000000001</v>
      </c>
      <c r="Q38" s="41">
        <f t="shared" si="0"/>
        <v>9.5133055555555561</v>
      </c>
      <c r="R38" s="18">
        <v>9071.1299999999992</v>
      </c>
      <c r="S38" s="19">
        <v>37.978999999999999</v>
      </c>
      <c r="T38" s="41">
        <f t="shared" si="1"/>
        <v>10.549722222222222</v>
      </c>
      <c r="U38" s="22">
        <v>11916.09</v>
      </c>
      <c r="V38" s="19">
        <v>49.89</v>
      </c>
      <c r="W38" s="41">
        <f t="shared" si="2"/>
        <v>13.858333333333333</v>
      </c>
      <c r="X38" s="22">
        <v>-21.9</v>
      </c>
      <c r="Y38" s="19"/>
      <c r="Z38" s="19"/>
      <c r="AA38" s="19"/>
      <c r="AB38" s="23"/>
      <c r="AC38" s="37">
        <v>173.05500000000001</v>
      </c>
      <c r="AD38" s="16"/>
      <c r="AE38" s="17" t="str">
        <f t="shared" si="3"/>
        <v xml:space="preserve"> </v>
      </c>
      <c r="AF38" s="8"/>
      <c r="AG38" s="8"/>
      <c r="AH38" s="8"/>
    </row>
    <row r="39" spans="1:34" x14ac:dyDescent="0.25">
      <c r="A39" s="30">
        <v>29</v>
      </c>
      <c r="B39" s="10">
        <v>96.132900000000006</v>
      </c>
      <c r="C39" s="10">
        <v>2.1152000000000002</v>
      </c>
      <c r="D39" s="10">
        <v>0.66600000000000004</v>
      </c>
      <c r="E39" s="10">
        <v>0.10639999999999999</v>
      </c>
      <c r="F39" s="10">
        <v>0.1033</v>
      </c>
      <c r="G39" s="10">
        <v>1.2999999999999999E-3</v>
      </c>
      <c r="H39" s="10">
        <v>2.0199999999999999E-2</v>
      </c>
      <c r="I39" s="10">
        <v>1.34E-2</v>
      </c>
      <c r="J39" s="10">
        <v>1.21E-2</v>
      </c>
      <c r="K39" s="10">
        <v>6.8999999999999999E-3</v>
      </c>
      <c r="L39" s="10">
        <v>0.66059999999999997</v>
      </c>
      <c r="M39" s="10">
        <v>0.16170000000000001</v>
      </c>
      <c r="N39" s="30">
        <v>0.69850000000000001</v>
      </c>
      <c r="O39" s="18">
        <v>8184.6</v>
      </c>
      <c r="P39" s="19">
        <v>34.267299999999999</v>
      </c>
      <c r="Q39" s="41">
        <f t="shared" si="0"/>
        <v>9.5186944444444439</v>
      </c>
      <c r="R39" s="18">
        <v>9076.07</v>
      </c>
      <c r="S39" s="19">
        <v>37.999699999999997</v>
      </c>
      <c r="T39" s="41">
        <f t="shared" si="1"/>
        <v>10.555472222222221</v>
      </c>
      <c r="U39" s="22">
        <v>11918.05</v>
      </c>
      <c r="V39" s="19">
        <v>49.9</v>
      </c>
      <c r="W39" s="41">
        <f t="shared" si="2"/>
        <v>13.861111111111111</v>
      </c>
      <c r="X39" s="22">
        <v>-20.2</v>
      </c>
      <c r="Y39" s="19"/>
      <c r="Z39" s="19"/>
      <c r="AA39" s="19"/>
      <c r="AB39" s="23"/>
      <c r="AC39" s="37">
        <v>193.68100000000001</v>
      </c>
      <c r="AD39" s="16"/>
      <c r="AE39" s="17" t="str">
        <f t="shared" si="3"/>
        <v xml:space="preserve"> </v>
      </c>
      <c r="AF39" s="8"/>
      <c r="AG39" s="8"/>
      <c r="AH39" s="8"/>
    </row>
    <row r="40" spans="1:34" x14ac:dyDescent="0.25">
      <c r="A40" s="30">
        <v>30</v>
      </c>
      <c r="B40" s="35">
        <v>96.125699999999995</v>
      </c>
      <c r="C40" s="10">
        <v>2.1166</v>
      </c>
      <c r="D40" s="10">
        <v>0.66479999999999995</v>
      </c>
      <c r="E40" s="10">
        <v>0.1053</v>
      </c>
      <c r="F40" s="10">
        <v>0.1027</v>
      </c>
      <c r="G40" s="10">
        <v>1.2999999999999999E-3</v>
      </c>
      <c r="H40" s="10">
        <v>1.9599999999999999E-2</v>
      </c>
      <c r="I40" s="10">
        <v>1.3100000000000001E-2</v>
      </c>
      <c r="J40" s="10">
        <v>1.1900000000000001E-2</v>
      </c>
      <c r="K40" s="10">
        <v>7.4999999999999997E-3</v>
      </c>
      <c r="L40" s="10">
        <v>0.67</v>
      </c>
      <c r="M40" s="32">
        <v>0.1615</v>
      </c>
      <c r="N40" s="30">
        <v>0.69850000000000001</v>
      </c>
      <c r="O40" s="18">
        <v>8183</v>
      </c>
      <c r="P40" s="19">
        <v>34.26</v>
      </c>
      <c r="Q40" s="41">
        <f t="shared" si="0"/>
        <v>9.5166666666666657</v>
      </c>
      <c r="R40" s="18">
        <v>9074.52</v>
      </c>
      <c r="S40" s="19">
        <v>37.99</v>
      </c>
      <c r="T40" s="41">
        <f t="shared" si="1"/>
        <v>10.552777777777779</v>
      </c>
      <c r="U40" s="22">
        <v>11916</v>
      </c>
      <c r="V40" s="19">
        <v>49.89</v>
      </c>
      <c r="W40" s="41">
        <f t="shared" si="2"/>
        <v>13.858333333333333</v>
      </c>
      <c r="X40" s="22">
        <v>-20.8</v>
      </c>
      <c r="Y40" s="19"/>
      <c r="Z40" s="19"/>
      <c r="AA40" s="19"/>
      <c r="AB40" s="23"/>
      <c r="AC40" s="37">
        <v>200.708</v>
      </c>
      <c r="AD40" s="16"/>
      <c r="AE40" s="17" t="str">
        <f t="shared" si="3"/>
        <v xml:space="preserve"> </v>
      </c>
      <c r="AF40" s="8"/>
      <c r="AG40" s="8"/>
      <c r="AH40" s="8"/>
    </row>
    <row r="41" spans="1:34" ht="15.75" thickBot="1" x14ac:dyDescent="0.3">
      <c r="A41" s="31">
        <v>31</v>
      </c>
      <c r="B41" s="3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1"/>
      <c r="O41" s="27"/>
      <c r="P41" s="25"/>
      <c r="Q41" s="41">
        <f t="shared" si="0"/>
        <v>0</v>
      </c>
      <c r="R41" s="27"/>
      <c r="S41" s="25"/>
      <c r="T41" s="41">
        <f t="shared" si="1"/>
        <v>0</v>
      </c>
      <c r="U41" s="24"/>
      <c r="V41" s="25"/>
      <c r="W41" s="41">
        <f t="shared" si="2"/>
        <v>0</v>
      </c>
      <c r="X41" s="24"/>
      <c r="Y41" s="25"/>
      <c r="Z41" s="25"/>
      <c r="AA41" s="25"/>
      <c r="AB41" s="26"/>
      <c r="AC41" s="38"/>
      <c r="AD41" s="16"/>
      <c r="AE41" s="17" t="str">
        <f t="shared" si="3"/>
        <v xml:space="preserve"> </v>
      </c>
      <c r="AF41" s="8"/>
      <c r="AG41" s="8"/>
      <c r="AH41" s="8"/>
    </row>
    <row r="42" spans="1:34" ht="15" customHeight="1" thickBot="1" x14ac:dyDescent="0.3">
      <c r="A42" s="90" t="s">
        <v>17</v>
      </c>
      <c r="B42" s="90"/>
      <c r="C42" s="90"/>
      <c r="D42" s="90"/>
      <c r="E42" s="90"/>
      <c r="F42" s="90"/>
      <c r="G42" s="90"/>
      <c r="H42" s="91"/>
      <c r="I42" s="88" t="s">
        <v>15</v>
      </c>
      <c r="J42" s="89"/>
      <c r="K42" s="39">
        <v>0</v>
      </c>
      <c r="L42" s="86" t="s">
        <v>16</v>
      </c>
      <c r="M42" s="87"/>
      <c r="N42" s="40">
        <v>0</v>
      </c>
      <c r="O42" s="78">
        <f>SUMPRODUCT(O11:O41,AC11:AC41)/SUM(AC11:AC41)</f>
        <v>8187.9577565004911</v>
      </c>
      <c r="P42" s="74">
        <f>SUMPRODUCT(P11:P41,AC11:AC41)/SUM(AC11:AC41)</f>
        <v>34.280775617606359</v>
      </c>
      <c r="Q42" s="76">
        <f>SUMPRODUCT(Q11:Q41,AC11:AC41)/SUM(AC11:AC41)</f>
        <v>9.5224376715573236</v>
      </c>
      <c r="R42" s="74">
        <f>SUMPRODUCT(R11:R41,AC11:AC41)/SUM(AC11:AC41)</f>
        <v>9074.2682373390489</v>
      </c>
      <c r="S42" s="74">
        <f>SUMPRODUCT(S11:S41,AC11:AC41)/SUM(AC11:AC41)</f>
        <v>38.014107034701325</v>
      </c>
      <c r="T42" s="76">
        <f>SUMPRODUCT(T11:T41,AC11:AC41)/SUM(AC11:AC41)</f>
        <v>10.559474176305926</v>
      </c>
      <c r="U42" s="20"/>
      <c r="V42" s="9"/>
      <c r="W42" s="9"/>
      <c r="X42" s="9"/>
      <c r="Y42" s="9"/>
      <c r="Z42" s="9"/>
      <c r="AA42" s="9"/>
      <c r="AB42" s="9"/>
      <c r="AC42" s="51">
        <v>4853.4520000000002</v>
      </c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0" t="s">
        <v>3</v>
      </c>
      <c r="I43" s="81"/>
      <c r="J43" s="81"/>
      <c r="K43" s="81"/>
      <c r="L43" s="81"/>
      <c r="M43" s="81"/>
      <c r="N43" s="82"/>
      <c r="O43" s="79"/>
      <c r="P43" s="75"/>
      <c r="Q43" s="77"/>
      <c r="R43" s="75"/>
      <c r="S43" s="75"/>
      <c r="T43" s="77"/>
      <c r="U43" s="52" t="s">
        <v>57</v>
      </c>
      <c r="V43" s="9"/>
      <c r="W43" s="9"/>
      <c r="X43" s="9"/>
      <c r="Y43" s="9"/>
      <c r="Z43" s="9"/>
      <c r="AA43" s="9"/>
      <c r="AB43" s="9"/>
      <c r="AC43" s="6"/>
    </row>
    <row r="44" spans="1:34" ht="4.5" customHeight="1" x14ac:dyDescent="0.25"/>
    <row r="45" spans="1:34" x14ac:dyDescent="0.25">
      <c r="B45" s="46" t="s">
        <v>48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 t="s">
        <v>43</v>
      </c>
      <c r="O45" s="47"/>
      <c r="P45" s="47"/>
      <c r="Q45" s="47"/>
      <c r="R45" s="47"/>
      <c r="S45" s="47"/>
      <c r="T45" s="47"/>
      <c r="U45" s="47"/>
      <c r="V45" s="50">
        <v>42705</v>
      </c>
    </row>
    <row r="46" spans="1:34" x14ac:dyDescent="0.25">
      <c r="D46" s="7"/>
      <c r="O46" s="48" t="s">
        <v>49</v>
      </c>
      <c r="P46" s="49"/>
      <c r="Q46" s="49"/>
      <c r="R46" s="48" t="s">
        <v>50</v>
      </c>
      <c r="S46" s="49"/>
      <c r="T46" s="49"/>
      <c r="U46" s="49"/>
      <c r="V46" s="48" t="s">
        <v>51</v>
      </c>
    </row>
    <row r="47" spans="1:34" x14ac:dyDescent="0.25">
      <c r="B47" s="46" t="s">
        <v>54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 t="s">
        <v>55</v>
      </c>
      <c r="O47" s="47"/>
      <c r="P47" s="47"/>
      <c r="Q47" s="47"/>
      <c r="R47" s="47"/>
      <c r="S47" s="47"/>
      <c r="T47" s="47"/>
      <c r="U47" s="47"/>
      <c r="V47" s="50">
        <v>42705</v>
      </c>
    </row>
    <row r="48" spans="1:34" x14ac:dyDescent="0.25">
      <c r="E48" s="7"/>
      <c r="O48" s="48" t="s">
        <v>49</v>
      </c>
      <c r="P48" s="49"/>
      <c r="Q48" s="49"/>
      <c r="R48" s="48" t="s">
        <v>50</v>
      </c>
      <c r="S48" s="49"/>
      <c r="T48" s="49"/>
      <c r="U48" s="49"/>
      <c r="V48" s="48" t="s">
        <v>51</v>
      </c>
    </row>
    <row r="49" spans="2:22" x14ac:dyDescent="0.25">
      <c r="B49" s="46" t="s">
        <v>52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 t="s">
        <v>53</v>
      </c>
      <c r="O49" s="47"/>
      <c r="P49" s="47"/>
      <c r="Q49" s="47"/>
      <c r="R49" s="47"/>
      <c r="S49" s="47"/>
      <c r="T49" s="47"/>
      <c r="U49" s="47"/>
      <c r="V49" s="50">
        <v>42705</v>
      </c>
    </row>
    <row r="50" spans="2:22" x14ac:dyDescent="0.25">
      <c r="E50" s="7"/>
      <c r="O50" s="48" t="s">
        <v>49</v>
      </c>
      <c r="P50" s="49"/>
      <c r="Q50" s="49"/>
      <c r="R50" s="48" t="s">
        <v>50</v>
      </c>
      <c r="S50" s="49"/>
      <c r="T50" s="49"/>
      <c r="U50" s="49"/>
      <c r="V50" s="48" t="s">
        <v>51</v>
      </c>
    </row>
  </sheetData>
  <mergeCells count="41"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2016-12-08T06:17:21Z</cp:lastPrinted>
  <dcterms:created xsi:type="dcterms:W3CDTF">2016-10-07T07:24:19Z</dcterms:created>
  <dcterms:modified xsi:type="dcterms:W3CDTF">2016-12-08T10:29:01Z</dcterms:modified>
</cp:coreProperties>
</file>