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510" windowWidth="15480" windowHeight="10320" activeTab="0"/>
  </bookViews>
  <sheets>
    <sheet name="жовтень 16" sheetId="1" r:id="rId1"/>
    <sheet name="вересень 16" sheetId="2" r:id="rId2"/>
    <sheet name="серпень 16 " sheetId="3" r:id="rId3"/>
    <sheet name="липень 16" sheetId="4" r:id="rId4"/>
    <sheet name="червень 16" sheetId="5" r:id="rId5"/>
    <sheet name="травень 16" sheetId="6" r:id="rId6"/>
    <sheet name="квітень 16" sheetId="7" r:id="rId7"/>
    <sheet name="березень 16" sheetId="8" r:id="rId8"/>
    <sheet name="лютий 16" sheetId="9" r:id="rId9"/>
  </sheets>
  <definedNames>
    <definedName name="_Hlk21234135" localSheetId="7">'березень 16'!#REF!</definedName>
    <definedName name="_Hlk21234135" localSheetId="1">'вересень 16'!#REF!</definedName>
    <definedName name="_Hlk21234135" localSheetId="0">'жовтень 16'!#REF!</definedName>
    <definedName name="_Hlk21234135" localSheetId="6">'квітень 16'!#REF!</definedName>
    <definedName name="_Hlk21234135" localSheetId="3">'липень 16'!#REF!</definedName>
    <definedName name="_Hlk21234135" localSheetId="8">'лютий 16'!#REF!</definedName>
    <definedName name="_Hlk21234135" localSheetId="2">'серпень 16 '!#REF!</definedName>
    <definedName name="_Hlk21234135" localSheetId="5">'травень 16'!#REF!</definedName>
    <definedName name="_Hlk21234135" localSheetId="4">'червень 16'!#REF!</definedName>
    <definedName name="OLE_LINK2" localSheetId="7">'березень 16'!$W$13</definedName>
    <definedName name="OLE_LINK2" localSheetId="1">'вересень 16'!$W$13</definedName>
    <definedName name="OLE_LINK2" localSheetId="0">'жовтень 16'!$W$13</definedName>
    <definedName name="OLE_LINK2" localSheetId="6">'квітень 16'!$W$13</definedName>
    <definedName name="OLE_LINK2" localSheetId="3">'липень 16'!$W$13</definedName>
    <definedName name="OLE_LINK2" localSheetId="8">'лютий 16'!$W$13</definedName>
    <definedName name="OLE_LINK2" localSheetId="2">'серпень 16 '!$W$13</definedName>
    <definedName name="OLE_LINK2" localSheetId="5">'травень 16'!$W$13</definedName>
    <definedName name="OLE_LINK2" localSheetId="4">'червень 16'!$W$13</definedName>
    <definedName name="OLE_LINK3" localSheetId="7">'березень 16'!$X$12</definedName>
    <definedName name="OLE_LINK3" localSheetId="1">'вересень 16'!$X$12</definedName>
    <definedName name="OLE_LINK3" localSheetId="0">'жовтень 16'!$X$12</definedName>
    <definedName name="OLE_LINK3" localSheetId="6">'квітень 16'!$X$12</definedName>
    <definedName name="OLE_LINK3" localSheetId="3">'липень 16'!$X$12</definedName>
    <definedName name="OLE_LINK3" localSheetId="8">'лютий 16'!$X$12</definedName>
    <definedName name="OLE_LINK3" localSheetId="2">'серпень 16 '!$X$12</definedName>
    <definedName name="OLE_LINK3" localSheetId="5">'травень 16'!$X$12</definedName>
    <definedName name="OLE_LINK3" localSheetId="4">'червень 16'!$X$12</definedName>
    <definedName name="OLE_LINK5" localSheetId="7">'березень 16'!#REF!</definedName>
    <definedName name="OLE_LINK5" localSheetId="1">'вересень 16'!#REF!</definedName>
    <definedName name="OLE_LINK5" localSheetId="0">'жовтень 16'!#REF!</definedName>
    <definedName name="OLE_LINK5" localSheetId="6">'квітень 16'!#REF!</definedName>
    <definedName name="OLE_LINK5" localSheetId="3">'липень 16'!#REF!</definedName>
    <definedName name="OLE_LINK5" localSheetId="8">'лютий 16'!#REF!</definedName>
    <definedName name="OLE_LINK5" localSheetId="2">'серпень 16 '!#REF!</definedName>
    <definedName name="OLE_LINK5" localSheetId="5">'травень 16'!#REF!</definedName>
    <definedName name="OLE_LINK5" localSheetId="4">'червень 16'!#REF!</definedName>
    <definedName name="_xlnm.Print_Area" localSheetId="7">'березень 16'!$A$1:$Y$53</definedName>
    <definedName name="_xlnm.Print_Area" localSheetId="1">'вересень 16'!$A$1:$Z$53</definedName>
    <definedName name="_xlnm.Print_Area" localSheetId="0">'жовтень 16'!$A$1:$Z$53</definedName>
    <definedName name="_xlnm.Print_Area" localSheetId="6">'квітень 16'!$A$1:$Z$53</definedName>
    <definedName name="_xlnm.Print_Area" localSheetId="3">'липень 16'!$A$1:$Z$53</definedName>
    <definedName name="_xlnm.Print_Area" localSheetId="8">'лютий 16'!$A$1:$Y$53</definedName>
    <definedName name="_xlnm.Print_Area" localSheetId="2">'серпень 16 '!$A$1:$Z$53</definedName>
    <definedName name="_xlnm.Print_Area" localSheetId="5">'травень 16'!$A$1:$Z$53</definedName>
    <definedName name="_xlnm.Print_Area" localSheetId="4">'червень 16'!$A$1:$Z$53</definedName>
  </definedNames>
  <calcPr fullCalcOnLoad="1"/>
</workbook>
</file>

<file path=xl/sharedStrings.xml><?xml version="1.0" encoding="utf-8"?>
<sst xmlns="http://schemas.openxmlformats.org/spreadsheetml/2006/main" count="448" uniqueCount="56">
  <si>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</si>
  <si>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</si>
  <si>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</si>
  <si>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</si>
  <si>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</si>
  <si>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</si>
  <si>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</si>
  <si>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</si>
  <si>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</si>
  <si>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</si>
  <si>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</si>
  <si>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</si>
  <si>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</si>
  <si>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</si>
  <si>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</si>
  <si>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</si>
  <si>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</si>
  <si>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</si>
  <si>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</si>
  <si>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</si>
  <si>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</si>
  <si>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</si>
  <si>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</si>
  <si>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</si>
  <si>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</si>
  <si>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</si>
  <si>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</si>
  <si>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</si>
  <si>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</si>
  <si>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</si>
  <si>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</si>
  <si>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>Переданого Красилівським ЛВУМГ та прийнятого споживачами:</t>
  </si>
  <si>
    <r>
      <t>Хмельницька обл. ПАТ “ Хмельницькгаз</t>
    </r>
    <r>
      <rPr>
        <sz val="12"/>
        <color indexed="8"/>
        <rFont val="Times New Roman"/>
        <family val="1"/>
      </rPr>
      <t>” ГРС « Красилів »ГРС « Митинці »,ГРС« Яворівці »,ГРС « Заслучне »,ГРС « Кузьмин »,ГРС « Чепелівка »,ГРС « Щиборівка»</t>
    </r>
  </si>
  <si>
    <r>
      <rPr>
        <b/>
        <sz val="12"/>
        <color indexed="8"/>
        <rFont val="Times New Roman"/>
        <family val="1"/>
      </rPr>
      <t>Хмельницька обл. ПАТ “ Шепетівкагаз”</t>
    </r>
    <r>
      <rPr>
        <sz val="12"/>
        <color indexed="8"/>
        <rFont val="Times New Roman"/>
        <family val="1"/>
      </rPr>
      <t xml:space="preserve"> ГРС « Шепетівка »,ГРС « Хролін »,ГРС « Гриців ».</t>
    </r>
  </si>
  <si>
    <t>ГРС « Чернелівка »,ГРС « Печеськи »,ГРС « Пашутенці »,ГРС « Закриниччя »,ГРС «Лісові Грінівці »,ГРС « Шаровечка »,ГРС «Нижні Вовківці »,ГРС « Черепова»,ГРС«Грузевиця » ГРС « Малиничі »,ГРС « Везденьки », ГРС « Теофіполь »,ГРС « Заруддя »,ГРС «Базалія »,ГРС« Білогір`я »,ГРС « Денисівка »,ГРС « Ямпіль »,ГРС « Волочиськ »,ГРС« Гарнишівка» ГРС « Шмирки »,ГРС « Купіль », ГРС « Кам`янець-Подільський »,ГРС«Кам`янець-Подільський»ТЕЦ,ГРС « Дунаївці »,ГРС « Маків »,ГРС « Міцівці »,ГРС « Сутківці »,ГРС « Глушківці »,ГРС « Скарженці »ГРС « Славута »,ГРС« Кам`янка »,ГРС« Ізяслав»,ГРС « Радошівка »,ГРС « Пасічна »,ГРС « Цимбалівка »,ГРС « Староконстантинів »,ГРС « Самчики »,ГРС « Миролюбне ».</t>
  </si>
  <si>
    <r>
      <t xml:space="preserve">з газопроводу:   </t>
    </r>
    <r>
      <rPr>
        <u val="single"/>
        <sz val="10"/>
        <rFont val="Arial"/>
        <family val="2"/>
      </rPr>
      <t xml:space="preserve">ПРДК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29</t>
    </r>
    <r>
      <rPr>
        <sz val="10"/>
        <rFont val="Arial"/>
        <family val="2"/>
      </rPr>
      <t xml:space="preserve"> лютого 2016р.</t>
    </r>
  </si>
  <si>
    <t xml:space="preserve">Начальник  Красилівського ЛВУМГ       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</si>
  <si>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ВХАЛ</t>
    </r>
  </si>
  <si>
    <t>Байханов М. Д.</t>
  </si>
  <si>
    <t xml:space="preserve">Завідувач ВХАЛ                                                                                                                                                                                                                                                          .2016р   </t>
  </si>
  <si>
    <t>Пілецька С.А.</t>
  </si>
  <si>
    <r>
      <t xml:space="preserve"> </t>
    </r>
    <r>
      <rPr>
        <sz val="8"/>
        <rFont val="Times New Roman"/>
        <family val="1"/>
      </rPr>
      <t xml:space="preserve"> ВХАЛ, де здійснювались аналізи газу</t>
    </r>
  </si>
  <si>
    <r>
      <t>Свідоцтво про атестацію</t>
    </r>
    <r>
      <rPr>
        <u val="single"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№ 18 – 144 “Ч”-12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 xml:space="preserve"> дійсне</t>
    </r>
    <r>
      <rPr>
        <b/>
        <sz val="8"/>
        <rFont val="Arial"/>
        <family val="2"/>
      </rPr>
      <t xml:space="preserve"> </t>
    </r>
    <r>
      <rPr>
        <b/>
        <u val="single"/>
        <sz val="8"/>
        <rFont val="Arial"/>
        <family val="2"/>
      </rPr>
      <t>до 07 травня 2017 р</t>
    </r>
    <r>
      <rPr>
        <b/>
        <sz val="8"/>
        <rFont val="Arial"/>
        <family val="2"/>
      </rPr>
      <t>.</t>
    </r>
  </si>
  <si>
    <r>
      <t>Філія "УМГ"</t>
    </r>
    <r>
      <rPr>
        <sz val="9"/>
        <rFont val="Arial"/>
        <family val="2"/>
      </rPr>
      <t>КИЇВТРАНСГАЗ</t>
    </r>
    <r>
      <rPr>
        <sz val="8"/>
        <rFont val="Arial"/>
        <family val="2"/>
      </rPr>
      <t>"</t>
    </r>
  </si>
  <si>
    <t>Красилівське ЛВУМГ</t>
  </si>
  <si>
    <t>кисень О2</t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</si>
  <si>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 xml:space="preserve"> березня 2016р.</t>
    </r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</si>
  <si>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30</t>
    </r>
    <r>
      <rPr>
        <sz val="10"/>
        <rFont val="Arial"/>
        <family val="2"/>
      </rPr>
      <t xml:space="preserve"> квітня 2016р.</t>
    </r>
  </si>
  <si>
    <t xml:space="preserve">Загальне споживання газу по області м³                       </t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</si>
  <si>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 xml:space="preserve"> травня 2016р.</t>
    </r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</si>
  <si>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30</t>
    </r>
    <r>
      <rPr>
        <sz val="10"/>
        <rFont val="Arial"/>
        <family val="2"/>
      </rPr>
      <t xml:space="preserve"> червня 2016р.</t>
    </r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</si>
  <si>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 xml:space="preserve"> липпня 2016р.</t>
    </r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</si>
  <si>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 xml:space="preserve"> серпня 2016р.</t>
    </r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</si>
  <si>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30</t>
    </r>
    <r>
      <rPr>
        <sz val="10"/>
        <rFont val="Arial"/>
        <family val="2"/>
      </rPr>
      <t xml:space="preserve"> вересня 2016р.</t>
    </r>
  </si>
  <si>
    <r>
      <t xml:space="preserve">з газопроводу:   </t>
    </r>
    <r>
      <rPr>
        <u val="single"/>
        <sz val="10"/>
        <rFont val="Arial"/>
        <family val="2"/>
      </rPr>
      <t xml:space="preserve">КЗУ   </t>
    </r>
    <r>
      <rPr>
        <sz val="10"/>
        <rFont val="Arial"/>
        <family val="2"/>
      </rPr>
      <t xml:space="preserve">за період з </t>
    </r>
    <r>
      <rPr>
        <u val="single"/>
        <sz val="10"/>
        <rFont val="Arial"/>
        <family val="2"/>
      </rPr>
      <t>1</t>
    </r>
    <r>
      <rPr>
        <sz val="10"/>
        <rFont val="Arial"/>
        <family val="2"/>
      </rPr>
      <t xml:space="preserve"> по </t>
    </r>
    <r>
      <rPr>
        <u val="single"/>
        <sz val="10"/>
        <rFont val="Arial"/>
        <family val="2"/>
      </rPr>
      <t>31</t>
    </r>
    <r>
      <rPr>
        <sz val="10"/>
        <rFont val="Arial"/>
        <family val="2"/>
      </rPr>
      <t xml:space="preserve"> жовтня 2016р.</t>
    </r>
  </si>
  <si>
    <r>
      <t>Хмельницька обл. ПАТ “ Хмельницькгаз</t>
    </r>
    <r>
      <rPr>
        <sz val="12"/>
        <color indexed="8"/>
        <rFont val="Times New Roman"/>
        <family val="1"/>
      </rPr>
      <t>” ГРС « Красилів »ГРС « Митинці »,ГРС« Яворівці »,ГРС « Заслучне »,ГРС « Кузьмин »,ГРС « Чепелівка »,ГРС « Щиборівка», ГРС « Чернелівка »,ГРС « Печеськи »,ГРС « Пашутенці »,ГРС « Закриниччя »,ГРС «Лісові Грінівці »,ГРС « Шаровечка »,ГРС «Нижні Вовківці »,ГРС « Черепова»,ГРС«Грузевиця » ГРС « Малиничі »,ГРС « Везденьки », ГРС « Теофіполь »,ГРС « Заруддя »,ГРС «Базалія »,ГРС« Білогір`я »,ГРС « Денисівка »,ГРС « Ямпіль »,ГРС « Волочиськ »,ГРС« Гарнишівка» ГРС « Шмирки »,ГРС « Купіль », ГРС « Кам`янець-Подільський »,ГРС«Кам`янець-Подільський»ТЕЦ,ГРС « Дунаївці »,ГРС « Маків »,ГРС « Міцівці »,ГРС « Сутківці »,ГРС « Глушківці »,ГРС « Скарженці »ГРС « Славута »,ГРС« Кам`янка »,ГРС« Ізяслав»,ГРС « Радошівка »,ГРС « Пасічна »,ГРС « Цимбалівка »,ГРС « Староконстантинів »,ГРС « Самчики »,ГРС « Миролюбне ». Хмельницька обл. ПАТ “ Шепетівкагаз” ГРС « Шепетівка »,ГРС « Хролін »,ГРС « Гриців ».</t>
    </r>
  </si>
</sst>
</file>

<file path=xl/styles.xml><?xml version="1.0" encoding="utf-8"?>
<styleSheet xmlns="http://schemas.openxmlformats.org/spreadsheetml/2006/main">
  <numFmts count="3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0.00000"/>
    <numFmt numFmtId="189" formatCode="0.000000"/>
  </numFmts>
  <fonts count="64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name val="Arial"/>
      <family val="2"/>
    </font>
    <font>
      <u val="single"/>
      <sz val="8"/>
      <name val="Arial"/>
      <family val="2"/>
    </font>
    <font>
      <b/>
      <u val="single"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u val="single"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u val="single"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1" applyNumberFormat="0" applyAlignment="0" applyProtection="0"/>
    <xf numFmtId="0" fontId="45" fillId="27" borderId="2" applyNumberFormat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186" fontId="0" fillId="0" borderId="0" xfId="0" applyNumberFormat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85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86" fontId="0" fillId="0" borderId="0" xfId="0" applyNumberFormat="1" applyFill="1" applyAlignment="1">
      <alignment/>
    </xf>
    <xf numFmtId="0" fontId="8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87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0" fillId="0" borderId="0" xfId="0" applyAlignment="1">
      <alignment/>
    </xf>
    <xf numFmtId="0" fontId="10" fillId="0" borderId="11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/>
    </xf>
    <xf numFmtId="187" fontId="3" fillId="0" borderId="10" xfId="0" applyNumberFormat="1" applyFont="1" applyFill="1" applyBorder="1" applyAlignment="1">
      <alignment horizontal="center" vertical="top" wrapText="1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15" fillId="0" borderId="0" xfId="0" applyFont="1" applyAlignment="1">
      <alignment horizontal="left" vertical="top" wrapText="1"/>
    </xf>
    <xf numFmtId="2" fontId="3" fillId="0" borderId="10" xfId="0" applyNumberFormat="1" applyFont="1" applyFill="1" applyBorder="1" applyAlignment="1">
      <alignment horizontal="center" wrapText="1"/>
    </xf>
    <xf numFmtId="1" fontId="3" fillId="0" borderId="10" xfId="0" applyNumberFormat="1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center"/>
    </xf>
    <xf numFmtId="0" fontId="5" fillId="0" borderId="0" xfId="0" applyFont="1" applyAlignment="1">
      <alignment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5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4" fillId="0" borderId="10" xfId="0" applyNumberFormat="1" applyFont="1" applyFill="1" applyBorder="1" applyAlignment="1">
      <alignment/>
    </xf>
    <xf numFmtId="186" fontId="3" fillId="0" borderId="10" xfId="0" applyNumberFormat="1" applyFont="1" applyFill="1" applyBorder="1" applyAlignment="1">
      <alignment horizontal="center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4" fillId="0" borderId="10" xfId="0" applyFont="1" applyFill="1" applyBorder="1" applyAlignment="1">
      <alignment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7" fillId="0" borderId="0" xfId="0" applyFont="1" applyAlignment="1">
      <alignment/>
    </xf>
    <xf numFmtId="0" fontId="5" fillId="0" borderId="0" xfId="0" applyFont="1" applyAlignment="1">
      <alignment/>
    </xf>
    <xf numFmtId="0" fontId="15" fillId="0" borderId="0" xfId="0" applyFont="1" applyAlignment="1">
      <alignment horizontal="center"/>
    </xf>
    <xf numFmtId="0" fontId="16" fillId="0" borderId="0" xfId="0" applyFont="1" applyAlignment="1">
      <alignment/>
    </xf>
    <xf numFmtId="0" fontId="63" fillId="0" borderId="0" xfId="0" applyFont="1" applyAlignment="1">
      <alignment horizontal="left" vertical="top" wrapText="1"/>
    </xf>
    <xf numFmtId="0" fontId="61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top" wrapText="1"/>
    </xf>
    <xf numFmtId="0" fontId="5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textRotation="90" wrapText="1"/>
    </xf>
    <xf numFmtId="0" fontId="6" fillId="0" borderId="14" xfId="0" applyFont="1" applyBorder="1" applyAlignment="1">
      <alignment textRotation="90" wrapText="1"/>
    </xf>
    <xf numFmtId="0" fontId="6" fillId="0" borderId="15" xfId="0" applyFont="1" applyBorder="1" applyAlignment="1">
      <alignment textRotation="90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14" fillId="0" borderId="13" xfId="0" applyFont="1" applyBorder="1" applyAlignment="1">
      <alignment horizontal="center" textRotation="90" wrapText="1"/>
    </xf>
    <xf numFmtId="0" fontId="14" fillId="0" borderId="14" xfId="0" applyFont="1" applyBorder="1" applyAlignment="1">
      <alignment horizontal="center" textRotation="90" wrapText="1"/>
    </xf>
    <xf numFmtId="0" fontId="14" fillId="0" borderId="15" xfId="0" applyFont="1" applyBorder="1" applyAlignment="1">
      <alignment horizontal="center" textRotation="90" wrapText="1"/>
    </xf>
    <xf numFmtId="0" fontId="11" fillId="0" borderId="13" xfId="0" applyFont="1" applyBorder="1" applyAlignment="1">
      <alignment horizontal="center" textRotation="90" wrapText="1"/>
    </xf>
    <xf numFmtId="0" fontId="11" fillId="0" borderId="14" xfId="0" applyFont="1" applyBorder="1" applyAlignment="1">
      <alignment horizontal="center" textRotation="90" wrapText="1"/>
    </xf>
    <xf numFmtId="0" fontId="11" fillId="0" borderId="15" xfId="0" applyFont="1" applyBorder="1" applyAlignment="1">
      <alignment horizontal="center" textRotation="90" wrapText="1"/>
    </xf>
    <xf numFmtId="0" fontId="6" fillId="0" borderId="13" xfId="0" applyFont="1" applyBorder="1" applyAlignment="1">
      <alignment horizontal="center" textRotation="90" wrapText="1"/>
    </xf>
    <xf numFmtId="0" fontId="6" fillId="0" borderId="14" xfId="0" applyFont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185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0" fontId="4" fillId="0" borderId="13" xfId="0" applyFont="1" applyBorder="1" applyAlignment="1">
      <alignment horizontal="center" textRotation="90" wrapText="1"/>
    </xf>
    <xf numFmtId="0" fontId="4" fillId="0" borderId="14" xfId="0" applyFont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3" fontId="3" fillId="0" borderId="10" xfId="0" applyNumberFormat="1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tabSelected="1" view="pageBreakPreview" zoomScale="120" zoomScaleSheetLayoutView="120" workbookViewId="0" topLeftCell="A1">
      <selection activeCell="Z17" sqref="Z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55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53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54"/>
      <c r="AA9" s="28"/>
      <c r="AB9" s="29"/>
    </row>
    <row r="10" spans="2:28" ht="21.75" customHeight="1">
      <c r="B10" s="62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54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1"/>
      <c r="Q16" s="32"/>
      <c r="R16" s="31"/>
      <c r="S16" s="11"/>
      <c r="T16" s="11"/>
      <c r="U16" s="10"/>
      <c r="V16" s="10"/>
      <c r="W16" s="18"/>
      <c r="X16" s="11"/>
      <c r="Y16" s="11"/>
      <c r="Z16" s="87">
        <v>777000</v>
      </c>
      <c r="AB16" s="14">
        <f>SUM(C16:N16)</f>
        <v>0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87">
        <v>795000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>
        <v>89.6609</v>
      </c>
      <c r="D18" s="17">
        <v>4.919</v>
      </c>
      <c r="E18" s="17">
        <v>1.1539</v>
      </c>
      <c r="F18" s="17">
        <v>0.1206</v>
      </c>
      <c r="G18" s="17">
        <v>0.1946</v>
      </c>
      <c r="H18" s="17">
        <v>0.0041</v>
      </c>
      <c r="I18" s="17">
        <v>0.0511</v>
      </c>
      <c r="J18" s="17">
        <v>0.0419</v>
      </c>
      <c r="K18" s="17">
        <v>0.0571</v>
      </c>
      <c r="L18" s="17">
        <v>0.0043</v>
      </c>
      <c r="M18" s="17">
        <v>1.8226</v>
      </c>
      <c r="N18" s="17">
        <v>1.97</v>
      </c>
      <c r="O18" s="17">
        <v>0.7522</v>
      </c>
      <c r="P18" s="31">
        <v>34.47</v>
      </c>
      <c r="Q18" s="32">
        <v>8233</v>
      </c>
      <c r="R18" s="31">
        <v>38.18</v>
      </c>
      <c r="S18" s="11">
        <v>9118</v>
      </c>
      <c r="T18" s="11">
        <v>48.31</v>
      </c>
      <c r="U18" s="10">
        <v>-11</v>
      </c>
      <c r="V18" s="11">
        <v>-12.5</v>
      </c>
      <c r="W18" s="18"/>
      <c r="X18" s="11"/>
      <c r="Y18" s="11"/>
      <c r="Z18" s="87">
        <v>790000</v>
      </c>
      <c r="AB18" s="14">
        <f t="shared" si="0"/>
        <v>100.00009999999997</v>
      </c>
      <c r="AC18" s="15" t="str">
        <f>IF(AB18=100,"ОК"," ")</f>
        <v> </v>
      </c>
    </row>
    <row r="19" spans="2:29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1"/>
      <c r="Q19" s="32"/>
      <c r="R19" s="31"/>
      <c r="S19" s="11"/>
      <c r="T19" s="11"/>
      <c r="U19" s="10"/>
      <c r="V19" s="10"/>
      <c r="W19" s="18"/>
      <c r="X19" s="11"/>
      <c r="Y19" s="11"/>
      <c r="Z19" s="87">
        <v>893000</v>
      </c>
      <c r="AB19" s="14">
        <f t="shared" si="0"/>
        <v>0</v>
      </c>
      <c r="AC19" s="15" t="str">
        <f>IF(AB19=100,"ОК"," ")</f>
        <v> </v>
      </c>
    </row>
    <row r="20" spans="2:29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31"/>
      <c r="Q20" s="32"/>
      <c r="R20" s="31"/>
      <c r="S20" s="11"/>
      <c r="T20" s="11"/>
      <c r="U20" s="11"/>
      <c r="V20" s="11"/>
      <c r="W20" s="21"/>
      <c r="X20" s="11"/>
      <c r="Y20" s="11"/>
      <c r="Z20" s="87">
        <v>1019000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1"/>
      <c r="Q21" s="32"/>
      <c r="R21" s="31"/>
      <c r="S21" s="11"/>
      <c r="T21" s="31"/>
      <c r="U21" s="10"/>
      <c r="V21" s="11"/>
      <c r="W21" s="22"/>
      <c r="X21" s="11"/>
      <c r="Y21" s="11"/>
      <c r="Z21" s="87">
        <v>1127000</v>
      </c>
      <c r="AB21" s="14">
        <f t="shared" si="0"/>
        <v>0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Z22" s="87">
        <v>1318000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Z23" s="87">
        <v>1497000</v>
      </c>
      <c r="AB23" s="14">
        <f t="shared" si="0"/>
        <v>0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22"/>
      <c r="X24" s="11"/>
      <c r="Y24" s="11"/>
      <c r="Z24" s="87">
        <v>1729000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>
        <v>89.5402</v>
      </c>
      <c r="D25" s="17">
        <v>5.0242</v>
      </c>
      <c r="E25" s="17">
        <v>1.1931</v>
      </c>
      <c r="F25" s="17">
        <v>0.1327</v>
      </c>
      <c r="G25" s="17">
        <v>0.2164</v>
      </c>
      <c r="H25" s="17">
        <v>0.0043</v>
      </c>
      <c r="I25" s="17">
        <v>0.0554</v>
      </c>
      <c r="J25" s="17">
        <v>0.0463</v>
      </c>
      <c r="K25" s="17">
        <v>0.0606</v>
      </c>
      <c r="L25" s="17">
        <v>0.0046</v>
      </c>
      <c r="M25" s="17">
        <v>1.7301</v>
      </c>
      <c r="N25" s="17">
        <v>1.9922</v>
      </c>
      <c r="O25" s="17">
        <v>0.754</v>
      </c>
      <c r="P25" s="31">
        <v>34.58</v>
      </c>
      <c r="Q25" s="32">
        <v>8259</v>
      </c>
      <c r="R25" s="31">
        <v>38.3</v>
      </c>
      <c r="S25" s="11">
        <v>9147</v>
      </c>
      <c r="T25" s="11">
        <v>48.4</v>
      </c>
      <c r="U25" s="11">
        <v>-11.2</v>
      </c>
      <c r="V25" s="10">
        <v>-12.2</v>
      </c>
      <c r="W25" s="22">
        <v>0.00087</v>
      </c>
      <c r="X25" s="11"/>
      <c r="Y25" s="11"/>
      <c r="Z25" s="87">
        <v>1866000</v>
      </c>
      <c r="AB25" s="14">
        <f t="shared" si="0"/>
        <v>100.00009999999999</v>
      </c>
      <c r="AC25" s="15"/>
    </row>
    <row r="26" spans="2:29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1"/>
      <c r="Q26" s="32"/>
      <c r="R26" s="31"/>
      <c r="S26" s="11"/>
      <c r="T26" s="11"/>
      <c r="U26" s="11"/>
      <c r="V26" s="11"/>
      <c r="W26" s="18"/>
      <c r="X26" s="11"/>
      <c r="Y26" s="11"/>
      <c r="Z26" s="87">
        <v>1988000</v>
      </c>
      <c r="AB26" s="14">
        <f t="shared" si="0"/>
        <v>0</v>
      </c>
      <c r="AC26" s="15"/>
    </row>
    <row r="27" spans="2:29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31"/>
      <c r="Q27" s="32"/>
      <c r="R27" s="31"/>
      <c r="S27" s="11"/>
      <c r="T27" s="11"/>
      <c r="U27" s="11"/>
      <c r="V27" s="11"/>
      <c r="W27" s="22"/>
      <c r="X27" s="11">
        <v>0.0006</v>
      </c>
      <c r="Y27" s="11">
        <v>0.0002</v>
      </c>
      <c r="Z27" s="87">
        <v>2115000</v>
      </c>
      <c r="AB27" s="14">
        <f t="shared" si="0"/>
        <v>0</v>
      </c>
      <c r="AC27" s="15"/>
    </row>
    <row r="28" spans="2:29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1"/>
      <c r="Q28" s="32"/>
      <c r="R28" s="31"/>
      <c r="S28" s="11"/>
      <c r="T28" s="11"/>
      <c r="U28" s="11"/>
      <c r="V28" s="11"/>
      <c r="W28" s="52"/>
      <c r="X28" s="11"/>
      <c r="Y28" s="11"/>
      <c r="Z28" s="87">
        <v>2382000</v>
      </c>
      <c r="AB28" s="14">
        <f t="shared" si="0"/>
        <v>0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/>
      <c r="Y29" s="11"/>
      <c r="Z29" s="87">
        <v>2276000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0"/>
      <c r="V30" s="11"/>
      <c r="W30" s="21"/>
      <c r="X30" s="11"/>
      <c r="Y30" s="17"/>
      <c r="Z30" s="87">
        <v>2624000</v>
      </c>
      <c r="AB30" s="14">
        <f t="shared" si="0"/>
        <v>0</v>
      </c>
      <c r="AC30" s="15" t="str">
        <f>IF(AB30=100,"ОК"," ")</f>
        <v> </v>
      </c>
    </row>
    <row r="31" spans="2:29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1"/>
      <c r="Q31" s="32"/>
      <c r="R31" s="31"/>
      <c r="S31" s="11"/>
      <c r="T31" s="11"/>
      <c r="U31" s="11"/>
      <c r="V31" s="11"/>
      <c r="W31" s="12"/>
      <c r="X31" s="11"/>
      <c r="Y31" s="17"/>
      <c r="Z31" s="32">
        <v>2709000</v>
      </c>
      <c r="AB31" s="14">
        <f t="shared" si="0"/>
        <v>0</v>
      </c>
      <c r="AC31" s="15" t="str">
        <f>IF(AB31=100,"ОК"," ")</f>
        <v> </v>
      </c>
    </row>
    <row r="32" spans="2:29" s="13" customFormat="1" ht="12.75">
      <c r="B32" s="16">
        <v>17</v>
      </c>
      <c r="C32" s="17">
        <v>89.5872</v>
      </c>
      <c r="D32" s="17">
        <v>5.0295</v>
      </c>
      <c r="E32" s="17">
        <v>1.1251</v>
      </c>
      <c r="F32" s="17">
        <v>0.1232</v>
      </c>
      <c r="G32" s="17">
        <v>0.1977</v>
      </c>
      <c r="H32" s="17">
        <v>0.0041</v>
      </c>
      <c r="I32" s="17">
        <v>0.0529</v>
      </c>
      <c r="J32" s="17">
        <v>0.0437</v>
      </c>
      <c r="K32" s="17">
        <v>0.0696</v>
      </c>
      <c r="L32" s="17">
        <v>0.0038</v>
      </c>
      <c r="M32" s="17">
        <v>1.7107</v>
      </c>
      <c r="N32" s="17">
        <v>2.0524</v>
      </c>
      <c r="O32" s="17">
        <v>0.7535</v>
      </c>
      <c r="P32" s="31">
        <v>34.52</v>
      </c>
      <c r="Q32" s="32">
        <v>8244</v>
      </c>
      <c r="R32" s="31">
        <v>38.23</v>
      </c>
      <c r="S32" s="11">
        <v>9138</v>
      </c>
      <c r="T32" s="11">
        <v>48.33</v>
      </c>
      <c r="U32" s="11">
        <v>-12.4</v>
      </c>
      <c r="V32" s="11">
        <v>-11.5</v>
      </c>
      <c r="W32" s="12"/>
      <c r="X32" s="11"/>
      <c r="Y32" s="17"/>
      <c r="Z32" s="32">
        <v>2721000</v>
      </c>
      <c r="AB32" s="14">
        <f t="shared" si="0"/>
        <v>99.99989999999998</v>
      </c>
      <c r="AC32" s="15" t="str">
        <f>IF(AB32=100,"ОК"," ")</f>
        <v> </v>
      </c>
    </row>
    <row r="33" spans="2:29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1"/>
      <c r="Q33" s="32"/>
      <c r="R33" s="31"/>
      <c r="S33" s="11"/>
      <c r="T33" s="11"/>
      <c r="U33" s="11"/>
      <c r="V33" s="11"/>
      <c r="W33" s="12"/>
      <c r="X33" s="11"/>
      <c r="Y33" s="17"/>
      <c r="Z33" s="32">
        <v>2828000</v>
      </c>
      <c r="AB33" s="14">
        <f t="shared" si="0"/>
        <v>0</v>
      </c>
      <c r="AC33" s="15"/>
    </row>
    <row r="34" spans="2:29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31"/>
      <c r="Q34" s="32"/>
      <c r="R34" s="31"/>
      <c r="S34" s="11"/>
      <c r="T34" s="11"/>
      <c r="U34" s="11"/>
      <c r="V34" s="11"/>
      <c r="W34" s="12"/>
      <c r="X34" s="11"/>
      <c r="Y34" s="17"/>
      <c r="Z34" s="32">
        <v>2757000</v>
      </c>
      <c r="AB34" s="14">
        <f t="shared" si="0"/>
        <v>0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2785000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/>
      <c r="Q36" s="32"/>
      <c r="R36" s="31"/>
      <c r="S36" s="11"/>
      <c r="T36" s="11"/>
      <c r="U36" s="10"/>
      <c r="V36" s="11"/>
      <c r="W36" s="21"/>
      <c r="X36" s="11">
        <v>0.0005</v>
      </c>
      <c r="Y36" s="17">
        <v>0.0002</v>
      </c>
      <c r="Z36" s="32">
        <v>2872000</v>
      </c>
      <c r="AB36" s="14">
        <f t="shared" si="0"/>
        <v>0</v>
      </c>
      <c r="AC36" s="15"/>
    </row>
    <row r="37" spans="2:29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31"/>
      <c r="U37" s="11"/>
      <c r="V37" s="11"/>
      <c r="W37" s="33"/>
      <c r="X37" s="11"/>
      <c r="Y37" s="17"/>
      <c r="Z37" s="32">
        <v>2831000</v>
      </c>
      <c r="AB37" s="14">
        <f t="shared" si="0"/>
        <v>0</v>
      </c>
      <c r="AC37" s="15"/>
    </row>
    <row r="38" spans="2:29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1"/>
      <c r="Q38" s="32"/>
      <c r="R38" s="31"/>
      <c r="S38" s="11"/>
      <c r="T38" s="11"/>
      <c r="U38" s="11"/>
      <c r="V38" s="11"/>
      <c r="W38" s="22"/>
      <c r="X38" s="11"/>
      <c r="Y38" s="17"/>
      <c r="Z38" s="32">
        <v>2689000</v>
      </c>
      <c r="AB38" s="14">
        <f t="shared" si="0"/>
        <v>0</v>
      </c>
      <c r="AC38" s="15"/>
    </row>
    <row r="39" spans="2:29" s="13" customFormat="1" ht="12.75">
      <c r="B39" s="16">
        <v>24</v>
      </c>
      <c r="C39" s="17">
        <v>90.0205</v>
      </c>
      <c r="D39" s="17">
        <v>4.8087</v>
      </c>
      <c r="E39" s="17">
        <v>1.0225</v>
      </c>
      <c r="F39" s="17">
        <v>0.1183</v>
      </c>
      <c r="G39" s="17">
        <v>0.1802</v>
      </c>
      <c r="H39" s="17">
        <v>0.0043</v>
      </c>
      <c r="I39" s="17">
        <v>0.0495</v>
      </c>
      <c r="J39" s="17">
        <v>0.0392</v>
      </c>
      <c r="K39" s="17">
        <v>0.0579</v>
      </c>
      <c r="L39" s="17">
        <v>0.0041</v>
      </c>
      <c r="M39" s="17">
        <v>1.6106</v>
      </c>
      <c r="N39" s="17">
        <v>2.0844</v>
      </c>
      <c r="O39" s="17">
        <v>0.7499</v>
      </c>
      <c r="P39" s="31">
        <v>34.39</v>
      </c>
      <c r="Q39" s="32">
        <v>8214</v>
      </c>
      <c r="R39" s="31">
        <v>38.09</v>
      </c>
      <c r="S39" s="11">
        <v>9098</v>
      </c>
      <c r="T39" s="11">
        <v>48.27</v>
      </c>
      <c r="U39" s="11">
        <v>-12.8</v>
      </c>
      <c r="V39" s="11">
        <v>-13.5</v>
      </c>
      <c r="W39" s="42"/>
      <c r="X39" s="11"/>
      <c r="Y39" s="11"/>
      <c r="Z39" s="32">
        <v>2651000</v>
      </c>
      <c r="AB39" s="14">
        <f t="shared" si="0"/>
        <v>100.00019999999999</v>
      </c>
      <c r="AC39" s="15" t="str">
        <f>IF(AB39=100,"ОК"," ")</f>
        <v> </v>
      </c>
    </row>
    <row r="40" spans="2:29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1"/>
      <c r="Q40" s="32"/>
      <c r="R40" s="31"/>
      <c r="S40" s="11"/>
      <c r="T40" s="31"/>
      <c r="U40" s="11"/>
      <c r="V40" s="10"/>
      <c r="W40" s="21"/>
      <c r="X40" s="11"/>
      <c r="Y40" s="11"/>
      <c r="Z40" s="11">
        <v>2810000</v>
      </c>
      <c r="AB40" s="14">
        <f t="shared" si="0"/>
        <v>0</v>
      </c>
      <c r="AC40" s="15" t="str">
        <f>IF(AB40=100,"ОК"," ")</f>
        <v> </v>
      </c>
    </row>
    <row r="41" spans="2:29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1"/>
      <c r="Q41" s="32"/>
      <c r="R41" s="31"/>
      <c r="S41" s="11"/>
      <c r="T41" s="11"/>
      <c r="U41" s="11"/>
      <c r="V41" s="11"/>
      <c r="W41" s="22">
        <v>0.00079</v>
      </c>
      <c r="X41" s="11"/>
      <c r="Y41" s="17"/>
      <c r="Z41" s="11">
        <v>2759000</v>
      </c>
      <c r="AB41" s="14">
        <f t="shared" si="0"/>
        <v>0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Z42" s="32">
        <v>2765000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12">
        <v>2788000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32"/>
      <c r="R44" s="31"/>
      <c r="S44" s="11"/>
      <c r="T44" s="31"/>
      <c r="U44" s="10"/>
      <c r="V44" s="10"/>
      <c r="W44" s="18"/>
      <c r="X44" s="12"/>
      <c r="Y44" s="17"/>
      <c r="Z44" s="32">
        <v>3008000</v>
      </c>
      <c r="AB44" s="14">
        <f t="shared" si="0"/>
        <v>0</v>
      </c>
      <c r="AC44" s="15"/>
    </row>
    <row r="45" spans="2:29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1"/>
      <c r="Q45" s="32"/>
      <c r="R45" s="31"/>
      <c r="S45" s="11"/>
      <c r="T45" s="11"/>
      <c r="U45" s="11"/>
      <c r="V45" s="11"/>
      <c r="W45" s="21"/>
      <c r="X45" s="12"/>
      <c r="Y45" s="23"/>
      <c r="Z45" s="32">
        <v>2969000</v>
      </c>
      <c r="AB45" s="14">
        <f t="shared" si="0"/>
        <v>0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>
        <v>90.0476</v>
      </c>
      <c r="D46" s="17">
        <v>4.8367</v>
      </c>
      <c r="E46" s="17">
        <v>1.0265</v>
      </c>
      <c r="F46" s="17">
        <v>0.1105</v>
      </c>
      <c r="G46" s="17">
        <v>0.1636</v>
      </c>
      <c r="H46" s="17">
        <v>0.0039</v>
      </c>
      <c r="I46" s="17">
        <v>0.0446</v>
      </c>
      <c r="J46" s="17">
        <v>0.0353</v>
      </c>
      <c r="K46" s="17">
        <v>0.0494</v>
      </c>
      <c r="L46" s="17">
        <v>0.0038</v>
      </c>
      <c r="M46" s="17">
        <v>1.5314</v>
      </c>
      <c r="N46" s="17">
        <v>2.1473</v>
      </c>
      <c r="O46" s="17">
        <v>0.7496</v>
      </c>
      <c r="P46" s="31">
        <v>34.36</v>
      </c>
      <c r="Q46" s="32">
        <v>8208</v>
      </c>
      <c r="R46" s="31">
        <v>38.07</v>
      </c>
      <c r="S46" s="11">
        <v>9092</v>
      </c>
      <c r="T46" s="11">
        <v>48.25</v>
      </c>
      <c r="U46" s="11">
        <v>-13.6</v>
      </c>
      <c r="V46" s="11">
        <v>-14.3</v>
      </c>
      <c r="W46" s="12"/>
      <c r="X46" s="12"/>
      <c r="Y46" s="23"/>
      <c r="Z46" s="41">
        <v>2917000</v>
      </c>
      <c r="AB46" s="14">
        <f t="shared" si="0"/>
        <v>100.00060000000002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S13:S15"/>
    <mergeCell ref="T13:T15"/>
    <mergeCell ref="B47:X47"/>
    <mergeCell ref="C48:X48"/>
    <mergeCell ref="M13:M15"/>
    <mergeCell ref="N13:N15"/>
    <mergeCell ref="O13:O15"/>
    <mergeCell ref="P13:P15"/>
    <mergeCell ref="Q13:Q15"/>
    <mergeCell ref="R13:R15"/>
    <mergeCell ref="Z12:Z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L13:L15"/>
    <mergeCell ref="W2:Y2"/>
    <mergeCell ref="C6:AB6"/>
    <mergeCell ref="B7:M7"/>
    <mergeCell ref="B8:Y8"/>
    <mergeCell ref="B9:Y9"/>
    <mergeCell ref="B10:S1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view="pageBreakPreview" zoomScale="120" zoomScaleSheetLayoutView="120" workbookViewId="0" topLeftCell="A25">
      <selection activeCell="C48" sqref="C48:X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50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51"/>
      <c r="AA9" s="28"/>
      <c r="AB9" s="29"/>
    </row>
    <row r="10" spans="2:28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53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1"/>
      <c r="Q16" s="32"/>
      <c r="R16" s="31"/>
      <c r="S16" s="11"/>
      <c r="T16" s="11"/>
      <c r="U16" s="10"/>
      <c r="V16" s="10"/>
      <c r="W16" s="18"/>
      <c r="X16" s="11"/>
      <c r="Y16" s="11"/>
      <c r="Z16" s="11">
        <v>430000</v>
      </c>
      <c r="AB16" s="14">
        <f>SUM(C16:N16)</f>
        <v>0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11">
        <v>451000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Z18" s="11">
        <v>443000</v>
      </c>
      <c r="AB18" s="14">
        <f t="shared" si="0"/>
        <v>0</v>
      </c>
      <c r="AC18" s="15" t="str">
        <f>IF(AB18=100,"ОК"," ")</f>
        <v> </v>
      </c>
    </row>
    <row r="19" spans="2:29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1"/>
      <c r="Q19" s="32"/>
      <c r="R19" s="31"/>
      <c r="S19" s="11"/>
      <c r="T19" s="11"/>
      <c r="U19" s="10"/>
      <c r="V19" s="10"/>
      <c r="W19" s="18"/>
      <c r="X19" s="11"/>
      <c r="Y19" s="11"/>
      <c r="Z19" s="11">
        <v>436000</v>
      </c>
      <c r="AB19" s="14">
        <f t="shared" si="0"/>
        <v>0</v>
      </c>
      <c r="AC19" s="15" t="str">
        <f>IF(AB19=100,"ОК"," ")</f>
        <v> </v>
      </c>
    </row>
    <row r="20" spans="2:29" s="13" customFormat="1" ht="12.75">
      <c r="B20" s="9">
        <v>5</v>
      </c>
      <c r="C20" s="17">
        <v>89.5235</v>
      </c>
      <c r="D20" s="17">
        <v>5.0221</v>
      </c>
      <c r="E20" s="17">
        <v>1.1918</v>
      </c>
      <c r="F20" s="17">
        <v>0.1237</v>
      </c>
      <c r="G20" s="17">
        <v>0.2003</v>
      </c>
      <c r="H20" s="17">
        <v>0.0041</v>
      </c>
      <c r="I20" s="17">
        <v>0.0525</v>
      </c>
      <c r="J20" s="17">
        <v>0.0428</v>
      </c>
      <c r="K20" s="17">
        <v>0.056</v>
      </c>
      <c r="L20" s="17">
        <v>0.0056</v>
      </c>
      <c r="M20" s="17">
        <v>1.8125</v>
      </c>
      <c r="N20" s="17">
        <v>1.9651</v>
      </c>
      <c r="O20" s="17">
        <v>0.7533</v>
      </c>
      <c r="P20" s="31">
        <v>34.53</v>
      </c>
      <c r="Q20" s="32">
        <v>8249</v>
      </c>
      <c r="R20" s="31">
        <v>38.24</v>
      </c>
      <c r="S20" s="11">
        <v>9134</v>
      </c>
      <c r="T20" s="11">
        <v>48.35</v>
      </c>
      <c r="U20" s="11">
        <v>-7.6</v>
      </c>
      <c r="V20" s="11">
        <v>-8.1</v>
      </c>
      <c r="W20" s="21"/>
      <c r="X20" s="11"/>
      <c r="Y20" s="11"/>
      <c r="Z20" s="11">
        <v>446000</v>
      </c>
      <c r="AB20" s="14">
        <f t="shared" si="0"/>
        <v>99.99999999999999</v>
      </c>
      <c r="AC20" s="15" t="str">
        <f>IF(AB20=100,"ОК"," ")</f>
        <v>ОК</v>
      </c>
    </row>
    <row r="21" spans="2:29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1"/>
      <c r="Q21" s="32"/>
      <c r="R21" s="31"/>
      <c r="S21" s="11"/>
      <c r="T21" s="31"/>
      <c r="U21" s="10"/>
      <c r="V21" s="11"/>
      <c r="W21" s="22"/>
      <c r="X21" s="11"/>
      <c r="Y21" s="11"/>
      <c r="Z21" s="11">
        <v>438000</v>
      </c>
      <c r="AB21" s="14">
        <f t="shared" si="0"/>
        <v>0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Z22" s="11">
        <v>458000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Z23" s="11">
        <v>463000</v>
      </c>
      <c r="AB23" s="14">
        <f t="shared" si="0"/>
        <v>0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22"/>
      <c r="X24" s="11"/>
      <c r="Y24" s="11"/>
      <c r="Z24" s="11">
        <v>508000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1"/>
      <c r="Q25" s="32"/>
      <c r="R25" s="31"/>
      <c r="S25" s="11"/>
      <c r="T25" s="11"/>
      <c r="U25" s="11"/>
      <c r="V25" s="10"/>
      <c r="W25" s="21"/>
      <c r="X25" s="11"/>
      <c r="Y25" s="11"/>
      <c r="Z25" s="11">
        <v>526000</v>
      </c>
      <c r="AB25" s="14">
        <f t="shared" si="0"/>
        <v>0</v>
      </c>
      <c r="AC25" s="15"/>
    </row>
    <row r="26" spans="2:29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1"/>
      <c r="Q26" s="32"/>
      <c r="R26" s="31"/>
      <c r="S26" s="11"/>
      <c r="T26" s="11"/>
      <c r="U26" s="11"/>
      <c r="V26" s="11"/>
      <c r="W26" s="18"/>
      <c r="X26" s="11"/>
      <c r="Y26" s="11"/>
      <c r="Z26" s="11">
        <v>471000</v>
      </c>
      <c r="AB26" s="14">
        <f t="shared" si="0"/>
        <v>0</v>
      </c>
      <c r="AC26" s="15"/>
    </row>
    <row r="27" spans="2:29" s="13" customFormat="1" ht="12.75">
      <c r="B27" s="9">
        <v>12</v>
      </c>
      <c r="C27" s="17">
        <v>89.7397</v>
      </c>
      <c r="D27" s="17">
        <v>4.9915</v>
      </c>
      <c r="E27" s="17">
        <v>1.166</v>
      </c>
      <c r="F27" s="17">
        <v>0.1207</v>
      </c>
      <c r="G27" s="17">
        <v>0.1968</v>
      </c>
      <c r="H27" s="17">
        <v>0.0041</v>
      </c>
      <c r="I27" s="17">
        <v>0.0526</v>
      </c>
      <c r="J27" s="17">
        <v>0.043</v>
      </c>
      <c r="K27" s="17">
        <v>0.0594</v>
      </c>
      <c r="L27" s="17">
        <v>0.005</v>
      </c>
      <c r="M27" s="17">
        <v>1.6533</v>
      </c>
      <c r="N27" s="17">
        <v>1.9679</v>
      </c>
      <c r="O27" s="17">
        <v>0.7521</v>
      </c>
      <c r="P27" s="31">
        <v>34.56</v>
      </c>
      <c r="Q27" s="32">
        <v>8254</v>
      </c>
      <c r="R27" s="31">
        <v>38.28</v>
      </c>
      <c r="S27" s="11">
        <v>9142</v>
      </c>
      <c r="T27" s="11">
        <v>48.44</v>
      </c>
      <c r="U27" s="11">
        <v>-8.4</v>
      </c>
      <c r="V27" s="11">
        <v>-9.2</v>
      </c>
      <c r="W27" s="22"/>
      <c r="X27" s="11"/>
      <c r="Y27" s="11"/>
      <c r="Z27" s="11">
        <v>519000</v>
      </c>
      <c r="AB27" s="14">
        <f t="shared" si="0"/>
        <v>99.99999999999999</v>
      </c>
      <c r="AC27" s="15"/>
    </row>
    <row r="28" spans="2:29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1"/>
      <c r="Q28" s="32"/>
      <c r="R28" s="31"/>
      <c r="S28" s="11"/>
      <c r="T28" s="11"/>
      <c r="U28" s="11"/>
      <c r="V28" s="11"/>
      <c r="W28" s="52">
        <v>0.00098</v>
      </c>
      <c r="X28" s="11"/>
      <c r="Y28" s="11"/>
      <c r="Z28" s="11">
        <v>494000</v>
      </c>
      <c r="AB28" s="14">
        <f t="shared" si="0"/>
        <v>0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>
        <v>0.0005</v>
      </c>
      <c r="Y29" s="11">
        <v>0.0002</v>
      </c>
      <c r="Z29" s="11">
        <v>485000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0"/>
      <c r="V30" s="11"/>
      <c r="W30" s="21"/>
      <c r="X30" s="11"/>
      <c r="Y30" s="17"/>
      <c r="Z30" s="11">
        <v>492000</v>
      </c>
      <c r="AB30" s="14">
        <f t="shared" si="0"/>
        <v>0</v>
      </c>
      <c r="AC30" s="15" t="str">
        <f>IF(AB30=100,"ОК"," ")</f>
        <v> </v>
      </c>
    </row>
    <row r="31" spans="2:29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1"/>
      <c r="Q31" s="32"/>
      <c r="R31" s="31"/>
      <c r="S31" s="11"/>
      <c r="T31" s="11"/>
      <c r="U31" s="11"/>
      <c r="V31" s="11"/>
      <c r="W31" s="12"/>
      <c r="X31" s="11"/>
      <c r="Y31" s="17"/>
      <c r="Z31" s="32">
        <v>480000</v>
      </c>
      <c r="AB31" s="14">
        <f t="shared" si="0"/>
        <v>0</v>
      </c>
      <c r="AC31" s="15" t="str">
        <f>IF(AB31=100,"ОК"," ")</f>
        <v> </v>
      </c>
    </row>
    <row r="32" spans="2:29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Z32" s="32">
        <v>513000</v>
      </c>
      <c r="AB32" s="14">
        <f t="shared" si="0"/>
        <v>0</v>
      </c>
      <c r="AC32" s="15" t="str">
        <f>IF(AB32=100,"ОК"," ")</f>
        <v> </v>
      </c>
    </row>
    <row r="33" spans="2:29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1"/>
      <c r="Q33" s="32"/>
      <c r="R33" s="31"/>
      <c r="S33" s="11"/>
      <c r="T33" s="11"/>
      <c r="U33" s="11"/>
      <c r="V33" s="11"/>
      <c r="W33" s="12"/>
      <c r="X33" s="11"/>
      <c r="Y33" s="17"/>
      <c r="Z33" s="32">
        <v>502000</v>
      </c>
      <c r="AB33" s="14">
        <f t="shared" si="0"/>
        <v>0</v>
      </c>
      <c r="AC33" s="15"/>
    </row>
    <row r="34" spans="2:29" s="13" customFormat="1" ht="12.75">
      <c r="B34" s="16">
        <v>19</v>
      </c>
      <c r="C34" s="17">
        <v>89.9496</v>
      </c>
      <c r="D34" s="17">
        <v>4.9187</v>
      </c>
      <c r="E34" s="17">
        <v>1.1139</v>
      </c>
      <c r="F34" s="17">
        <v>0.1276</v>
      </c>
      <c r="G34" s="17">
        <v>0.1883</v>
      </c>
      <c r="H34" s="17">
        <v>0.0041</v>
      </c>
      <c r="I34" s="17">
        <v>0.0501</v>
      </c>
      <c r="J34" s="17">
        <v>0.04</v>
      </c>
      <c r="K34" s="17">
        <v>0.0555</v>
      </c>
      <c r="L34" s="17">
        <v>0.0042</v>
      </c>
      <c r="M34" s="17">
        <v>1.6258</v>
      </c>
      <c r="N34" s="17">
        <v>1.9312</v>
      </c>
      <c r="O34" s="17">
        <v>0.7501</v>
      </c>
      <c r="P34" s="31">
        <v>34.52</v>
      </c>
      <c r="Q34" s="32">
        <v>8244</v>
      </c>
      <c r="R34" s="31">
        <v>38.23</v>
      </c>
      <c r="S34" s="11">
        <v>9131</v>
      </c>
      <c r="T34" s="11">
        <v>48.45</v>
      </c>
      <c r="U34" s="11">
        <v>-9.6</v>
      </c>
      <c r="V34" s="11">
        <v>-10.4</v>
      </c>
      <c r="W34" s="12"/>
      <c r="X34" s="11"/>
      <c r="Y34" s="17"/>
      <c r="Z34" s="32">
        <v>586000</v>
      </c>
      <c r="AB34" s="14">
        <f t="shared" si="0"/>
        <v>100.009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766000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/>
      <c r="Q36" s="32"/>
      <c r="R36" s="31"/>
      <c r="S36" s="11"/>
      <c r="T36" s="11"/>
      <c r="U36" s="10"/>
      <c r="V36" s="11"/>
      <c r="W36" s="21"/>
      <c r="X36" s="11">
        <v>0.0005</v>
      </c>
      <c r="Y36" s="17">
        <v>0.0002</v>
      </c>
      <c r="Z36" s="32">
        <v>843000</v>
      </c>
      <c r="AB36" s="14">
        <f t="shared" si="0"/>
        <v>0</v>
      </c>
      <c r="AC36" s="15"/>
    </row>
    <row r="37" spans="2:29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31"/>
      <c r="U37" s="11"/>
      <c r="V37" s="11"/>
      <c r="W37" s="33"/>
      <c r="X37" s="11"/>
      <c r="Y37" s="17"/>
      <c r="Z37" s="32">
        <v>933000</v>
      </c>
      <c r="AB37" s="14">
        <f t="shared" si="0"/>
        <v>0</v>
      </c>
      <c r="AC37" s="15"/>
    </row>
    <row r="38" spans="2:29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1"/>
      <c r="Q38" s="32"/>
      <c r="R38" s="31"/>
      <c r="S38" s="11"/>
      <c r="T38" s="11"/>
      <c r="U38" s="11"/>
      <c r="V38" s="11"/>
      <c r="W38" s="22"/>
      <c r="X38" s="11"/>
      <c r="Y38" s="17"/>
      <c r="Z38" s="32">
        <v>943000</v>
      </c>
      <c r="AB38" s="14">
        <f t="shared" si="0"/>
        <v>0</v>
      </c>
      <c r="AC38" s="15"/>
    </row>
    <row r="39" spans="2:29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42"/>
      <c r="X39" s="11"/>
      <c r="Y39" s="11"/>
      <c r="Z39" s="32">
        <v>951000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1"/>
      <c r="Q40" s="32"/>
      <c r="R40" s="31"/>
      <c r="S40" s="11"/>
      <c r="T40" s="31"/>
      <c r="U40" s="11"/>
      <c r="V40" s="10"/>
      <c r="W40" s="21"/>
      <c r="X40" s="11"/>
      <c r="Y40" s="11"/>
      <c r="Z40" s="11">
        <v>945000</v>
      </c>
      <c r="AB40" s="14">
        <f t="shared" si="0"/>
        <v>0</v>
      </c>
      <c r="AC40" s="15" t="str">
        <f>IF(AB40=100,"ОК"," ")</f>
        <v> </v>
      </c>
    </row>
    <row r="41" spans="2:29" s="13" customFormat="1" ht="12.75">
      <c r="B41" s="16">
        <v>26</v>
      </c>
      <c r="C41" s="17">
        <v>89.7336</v>
      </c>
      <c r="D41" s="17">
        <v>4.9881</v>
      </c>
      <c r="E41" s="17">
        <v>1.1155</v>
      </c>
      <c r="F41" s="17">
        <v>0.1151</v>
      </c>
      <c r="G41" s="17">
        <v>0.1844</v>
      </c>
      <c r="H41" s="17">
        <v>0.004</v>
      </c>
      <c r="I41" s="17">
        <v>0.0491</v>
      </c>
      <c r="J41" s="17">
        <v>0.0395</v>
      </c>
      <c r="K41" s="17">
        <v>0.053</v>
      </c>
      <c r="L41" s="17">
        <v>0.0026</v>
      </c>
      <c r="M41" s="17">
        <v>1.7226</v>
      </c>
      <c r="N41" s="17">
        <v>1.9926</v>
      </c>
      <c r="O41" s="17">
        <v>0.7514</v>
      </c>
      <c r="P41" s="31">
        <v>34.47</v>
      </c>
      <c r="Q41" s="32">
        <v>8233</v>
      </c>
      <c r="R41" s="31">
        <v>38.18</v>
      </c>
      <c r="S41" s="11">
        <v>9119</v>
      </c>
      <c r="T41" s="11">
        <v>48.34</v>
      </c>
      <c r="U41" s="11">
        <v>-9.8</v>
      </c>
      <c r="V41" s="11">
        <v>-10.7</v>
      </c>
      <c r="W41" s="21"/>
      <c r="X41" s="11"/>
      <c r="Y41" s="17"/>
      <c r="Z41" s="11">
        <v>978000</v>
      </c>
      <c r="AB41" s="14">
        <f t="shared" si="0"/>
        <v>100.00009999999999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Z42" s="32">
        <v>1076000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12">
        <v>1020000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32"/>
      <c r="R44" s="31"/>
      <c r="S44" s="11"/>
      <c r="T44" s="31"/>
      <c r="U44" s="10"/>
      <c r="V44" s="10"/>
      <c r="W44" s="18"/>
      <c r="X44" s="12"/>
      <c r="Y44" s="17"/>
      <c r="Z44" s="32">
        <v>952000</v>
      </c>
      <c r="AB44" s="14">
        <f t="shared" si="0"/>
        <v>0</v>
      </c>
      <c r="AC44" s="15"/>
    </row>
    <row r="45" spans="2:29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1"/>
      <c r="Q45" s="32"/>
      <c r="R45" s="31"/>
      <c r="S45" s="11"/>
      <c r="T45" s="11"/>
      <c r="U45" s="11"/>
      <c r="V45" s="11"/>
      <c r="W45" s="21"/>
      <c r="X45" s="12"/>
      <c r="Y45" s="23"/>
      <c r="Z45" s="32">
        <v>793000</v>
      </c>
      <c r="AB45" s="14">
        <f t="shared" si="0"/>
        <v>0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Z46" s="41"/>
      <c r="AB46" s="14">
        <f t="shared" si="0"/>
        <v>0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W2:Y2"/>
    <mergeCell ref="C6:AB6"/>
    <mergeCell ref="B7:M7"/>
    <mergeCell ref="B8:Y8"/>
    <mergeCell ref="B9:Y9"/>
    <mergeCell ref="B10:S10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L13:L15"/>
    <mergeCell ref="Z12:Z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S13:S15"/>
    <mergeCell ref="T13:T15"/>
    <mergeCell ref="B47:X47"/>
    <mergeCell ref="C48:X48"/>
    <mergeCell ref="M13:M15"/>
    <mergeCell ref="N13:N15"/>
    <mergeCell ref="O13:O15"/>
    <mergeCell ref="P13:P15"/>
    <mergeCell ref="Q13:Q15"/>
    <mergeCell ref="R13:R1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view="pageBreakPreview" zoomScale="120" zoomScaleSheetLayoutView="120" workbookViewId="0" topLeftCell="C10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8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49"/>
      <c r="AA9" s="28"/>
      <c r="AB9" s="29"/>
    </row>
    <row r="10" spans="2:28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52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>
        <v>89.6103</v>
      </c>
      <c r="D16" s="17">
        <v>4.9549</v>
      </c>
      <c r="E16" s="17">
        <v>1.2292</v>
      </c>
      <c r="F16" s="17">
        <v>0.1277</v>
      </c>
      <c r="G16" s="17">
        <v>0.2101</v>
      </c>
      <c r="H16" s="17">
        <v>0.0042</v>
      </c>
      <c r="I16" s="17">
        <v>0.0544</v>
      </c>
      <c r="J16" s="17">
        <v>0.045</v>
      </c>
      <c r="K16" s="17">
        <v>0.0647</v>
      </c>
      <c r="L16" s="17">
        <v>0.0057</v>
      </c>
      <c r="M16" s="17">
        <v>1.7774</v>
      </c>
      <c r="N16" s="17">
        <v>1.9163</v>
      </c>
      <c r="O16" s="17">
        <v>0.7532</v>
      </c>
      <c r="P16" s="31">
        <v>34.58</v>
      </c>
      <c r="Q16" s="32">
        <v>8260</v>
      </c>
      <c r="R16" s="31">
        <v>38.3</v>
      </c>
      <c r="S16" s="11">
        <v>9148</v>
      </c>
      <c r="T16" s="11">
        <v>48.43</v>
      </c>
      <c r="U16" s="10">
        <v>-8.2</v>
      </c>
      <c r="V16" s="10">
        <v>-7.5</v>
      </c>
      <c r="W16" s="18"/>
      <c r="X16" s="11"/>
      <c r="Y16" s="11"/>
      <c r="Z16" s="11">
        <v>397000</v>
      </c>
      <c r="AB16" s="14">
        <f>SUM(C16:N16)</f>
        <v>99.99990000000001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11">
        <v>440000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Z18" s="11">
        <v>433000</v>
      </c>
      <c r="AB18" s="14">
        <f t="shared" si="0"/>
        <v>0</v>
      </c>
      <c r="AC18" s="15" t="str">
        <f>IF(AB18=100,"ОК"," ")</f>
        <v> </v>
      </c>
    </row>
    <row r="19" spans="2:29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1"/>
      <c r="Q19" s="32"/>
      <c r="R19" s="31"/>
      <c r="S19" s="11"/>
      <c r="T19" s="11"/>
      <c r="U19" s="10"/>
      <c r="V19" s="10"/>
      <c r="W19" s="18"/>
      <c r="X19" s="11"/>
      <c r="Y19" s="11"/>
      <c r="Z19" s="11">
        <v>429000</v>
      </c>
      <c r="AB19" s="14">
        <f t="shared" si="0"/>
        <v>0</v>
      </c>
      <c r="AC19" s="15" t="str">
        <f>IF(AB19=100,"ОК"," ")</f>
        <v> </v>
      </c>
    </row>
    <row r="20" spans="2:29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Z20" s="11">
        <v>393000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1"/>
      <c r="Q21" s="32"/>
      <c r="R21" s="31"/>
      <c r="S21" s="11"/>
      <c r="T21" s="31"/>
      <c r="U21" s="10"/>
      <c r="V21" s="11"/>
      <c r="W21" s="22"/>
      <c r="X21" s="11"/>
      <c r="Y21" s="11"/>
      <c r="Z21" s="11">
        <v>396000</v>
      </c>
      <c r="AB21" s="14">
        <f t="shared" si="0"/>
        <v>0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Z22" s="11">
        <v>406000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>
        <v>89.5987</v>
      </c>
      <c r="D23" s="17">
        <v>5.942</v>
      </c>
      <c r="E23" s="17">
        <v>1.2174</v>
      </c>
      <c r="F23" s="17">
        <v>0.1276</v>
      </c>
      <c r="G23" s="17">
        <v>0.2081</v>
      </c>
      <c r="H23" s="17">
        <v>0.0041</v>
      </c>
      <c r="I23" s="17">
        <v>0.0535</v>
      </c>
      <c r="J23" s="17">
        <v>0.0436</v>
      </c>
      <c r="K23" s="17">
        <v>0.0625</v>
      </c>
      <c r="L23" s="17">
        <v>0.0056</v>
      </c>
      <c r="M23" s="17">
        <v>1.7976</v>
      </c>
      <c r="N23" s="17">
        <v>1.9393</v>
      </c>
      <c r="O23" s="17">
        <v>0.7532</v>
      </c>
      <c r="P23" s="31">
        <v>34.55</v>
      </c>
      <c r="Q23" s="32">
        <v>8253</v>
      </c>
      <c r="R23" s="31">
        <v>38.27</v>
      </c>
      <c r="S23" s="11">
        <v>9140</v>
      </c>
      <c r="T23" s="11">
        <v>48.39</v>
      </c>
      <c r="U23" s="11">
        <v>-7.5</v>
      </c>
      <c r="V23" s="11">
        <v>-6.9</v>
      </c>
      <c r="W23" s="21"/>
      <c r="X23" s="11"/>
      <c r="Y23" s="11"/>
      <c r="Z23" s="11">
        <v>434000</v>
      </c>
      <c r="AB23" s="14">
        <f t="shared" si="0"/>
        <v>100.99999999999999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22">
        <v>0.0008</v>
      </c>
      <c r="X24" s="11"/>
      <c r="Y24" s="11"/>
      <c r="Z24" s="11">
        <v>439000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1"/>
      <c r="Q25" s="32"/>
      <c r="R25" s="31"/>
      <c r="S25" s="11"/>
      <c r="T25" s="11"/>
      <c r="U25" s="11"/>
      <c r="V25" s="10"/>
      <c r="W25" s="21"/>
      <c r="X25" s="11">
        <v>0.0006</v>
      </c>
      <c r="Y25" s="11">
        <v>0.0002</v>
      </c>
      <c r="Z25" s="11">
        <v>437000</v>
      </c>
      <c r="AB25" s="14">
        <f t="shared" si="0"/>
        <v>0</v>
      </c>
      <c r="AC25" s="15"/>
    </row>
    <row r="26" spans="2:29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1"/>
      <c r="Q26" s="32"/>
      <c r="R26" s="31"/>
      <c r="S26" s="11"/>
      <c r="T26" s="11"/>
      <c r="U26" s="11"/>
      <c r="V26" s="11"/>
      <c r="W26" s="18"/>
      <c r="X26" s="11"/>
      <c r="Y26" s="11"/>
      <c r="Z26" s="11">
        <v>504000</v>
      </c>
      <c r="AB26" s="14">
        <f t="shared" si="0"/>
        <v>0</v>
      </c>
      <c r="AC26" s="15"/>
    </row>
    <row r="27" spans="2:29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/>
      <c r="X27" s="11"/>
      <c r="Y27" s="11"/>
      <c r="Z27" s="11">
        <v>413000</v>
      </c>
      <c r="AB27" s="14">
        <f t="shared" si="0"/>
        <v>0</v>
      </c>
      <c r="AC27" s="15"/>
    </row>
    <row r="28" spans="2:29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1"/>
      <c r="Q28" s="32"/>
      <c r="R28" s="31"/>
      <c r="S28" s="11"/>
      <c r="T28" s="11"/>
      <c r="U28" s="11"/>
      <c r="V28" s="11"/>
      <c r="W28" s="18"/>
      <c r="X28" s="11"/>
      <c r="Y28" s="11"/>
      <c r="Z28" s="11">
        <v>528000</v>
      </c>
      <c r="AB28" s="14">
        <f t="shared" si="0"/>
        <v>0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/>
      <c r="Y29" s="11"/>
      <c r="Z29" s="11">
        <v>434000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>
        <v>89.7903</v>
      </c>
      <c r="D30" s="17">
        <v>4.9075</v>
      </c>
      <c r="E30" s="17">
        <v>1.1384</v>
      </c>
      <c r="F30" s="17">
        <v>0.1205</v>
      </c>
      <c r="G30" s="17">
        <v>0.1959</v>
      </c>
      <c r="H30" s="17">
        <v>0.0042</v>
      </c>
      <c r="I30" s="17">
        <v>0.0534</v>
      </c>
      <c r="J30" s="17">
        <v>0.0445</v>
      </c>
      <c r="K30" s="17">
        <v>0.0749</v>
      </c>
      <c r="L30" s="17">
        <v>0.005</v>
      </c>
      <c r="M30" s="17">
        <v>1.7423</v>
      </c>
      <c r="N30" s="17">
        <v>1.9231</v>
      </c>
      <c r="O30" s="17">
        <v>0.7517</v>
      </c>
      <c r="P30" s="31">
        <v>34.53</v>
      </c>
      <c r="Q30" s="32">
        <v>8247</v>
      </c>
      <c r="R30" s="31">
        <v>38.24</v>
      </c>
      <c r="S30" s="11">
        <v>9134</v>
      </c>
      <c r="T30" s="11">
        <v>48.41</v>
      </c>
      <c r="U30" s="10">
        <v>-7</v>
      </c>
      <c r="V30" s="11">
        <v>-6.1</v>
      </c>
      <c r="W30" s="21"/>
      <c r="X30" s="11"/>
      <c r="Y30" s="17"/>
      <c r="Z30" s="11">
        <v>459000</v>
      </c>
      <c r="AB30" s="14">
        <f t="shared" si="0"/>
        <v>100</v>
      </c>
      <c r="AC30" s="15" t="str">
        <f>IF(AB30=100,"ОК"," ")</f>
        <v>ОК</v>
      </c>
    </row>
    <row r="31" spans="2:29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1"/>
      <c r="Q31" s="32"/>
      <c r="R31" s="31"/>
      <c r="S31" s="11"/>
      <c r="T31" s="11"/>
      <c r="U31" s="11"/>
      <c r="V31" s="11"/>
      <c r="W31" s="12"/>
      <c r="X31" s="11"/>
      <c r="Y31" s="17"/>
      <c r="Z31" s="32">
        <v>435000</v>
      </c>
      <c r="AB31" s="14">
        <f t="shared" si="0"/>
        <v>0</v>
      </c>
      <c r="AC31" s="15" t="str">
        <f>IF(AB31=100,"ОК"," ")</f>
        <v> </v>
      </c>
    </row>
    <row r="32" spans="2:29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>
        <v>0.0009</v>
      </c>
      <c r="X32" s="11"/>
      <c r="Y32" s="17"/>
      <c r="Z32" s="32">
        <v>450000</v>
      </c>
      <c r="AB32" s="14">
        <f t="shared" si="0"/>
        <v>0</v>
      </c>
      <c r="AC32" s="15" t="str">
        <f>IF(AB32=100,"ОК"," ")</f>
        <v> </v>
      </c>
    </row>
    <row r="33" spans="2:29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1"/>
      <c r="Q33" s="32"/>
      <c r="R33" s="31"/>
      <c r="S33" s="11"/>
      <c r="T33" s="11"/>
      <c r="U33" s="11"/>
      <c r="V33" s="11"/>
      <c r="W33" s="12"/>
      <c r="X33" s="11"/>
      <c r="Y33" s="17"/>
      <c r="Z33" s="32">
        <v>498000</v>
      </c>
      <c r="AB33" s="14">
        <f t="shared" si="0"/>
        <v>0</v>
      </c>
      <c r="AC33" s="15"/>
    </row>
    <row r="34" spans="2:29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Z34" s="32">
        <v>446000</v>
      </c>
      <c r="AB34" s="14">
        <f t="shared" si="0"/>
        <v>0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447000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/>
      <c r="Q36" s="32"/>
      <c r="R36" s="31"/>
      <c r="S36" s="11"/>
      <c r="T36" s="11"/>
      <c r="U36" s="10"/>
      <c r="V36" s="11"/>
      <c r="W36" s="21"/>
      <c r="X36" s="11"/>
      <c r="Y36" s="17"/>
      <c r="Z36" s="32">
        <v>443000</v>
      </c>
      <c r="AB36" s="14">
        <f t="shared" si="0"/>
        <v>0</v>
      </c>
      <c r="AC36" s="15"/>
    </row>
    <row r="37" spans="2:29" s="13" customFormat="1" ht="12.75">
      <c r="B37" s="16">
        <v>22</v>
      </c>
      <c r="C37" s="17">
        <v>89.6829</v>
      </c>
      <c r="D37" s="17">
        <v>4.9406</v>
      </c>
      <c r="E37" s="17">
        <v>1.2005</v>
      </c>
      <c r="F37" s="17">
        <v>0.1235</v>
      </c>
      <c r="G37" s="17">
        <v>0.199</v>
      </c>
      <c r="H37" s="17">
        <v>0.004</v>
      </c>
      <c r="I37" s="17">
        <v>0.049</v>
      </c>
      <c r="J37" s="17">
        <v>0.04</v>
      </c>
      <c r="K37" s="17">
        <v>0.0565</v>
      </c>
      <c r="L37" s="17">
        <v>0.0058</v>
      </c>
      <c r="M37" s="17">
        <v>1.7888</v>
      </c>
      <c r="N37" s="17">
        <v>1.9094</v>
      </c>
      <c r="O37" s="17">
        <v>0.752</v>
      </c>
      <c r="P37" s="31">
        <v>34.53</v>
      </c>
      <c r="Q37" s="32">
        <v>8248</v>
      </c>
      <c r="R37" s="31">
        <v>38.24</v>
      </c>
      <c r="S37" s="11">
        <v>9134</v>
      </c>
      <c r="T37" s="31">
        <v>48.4</v>
      </c>
      <c r="U37" s="11">
        <v>-8.7</v>
      </c>
      <c r="V37" s="11">
        <v>-7.9</v>
      </c>
      <c r="W37" s="33"/>
      <c r="X37" s="11">
        <v>0.0006</v>
      </c>
      <c r="Y37" s="17">
        <v>0.0002</v>
      </c>
      <c r="Z37" s="32">
        <v>435000</v>
      </c>
      <c r="AB37" s="14">
        <f t="shared" si="0"/>
        <v>100.00000000000003</v>
      </c>
      <c r="AC37" s="15"/>
    </row>
    <row r="38" spans="2:29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1"/>
      <c r="Q38" s="32"/>
      <c r="R38" s="31"/>
      <c r="S38" s="11"/>
      <c r="T38" s="11"/>
      <c r="U38" s="11"/>
      <c r="V38" s="11"/>
      <c r="W38" s="22"/>
      <c r="X38" s="11"/>
      <c r="Y38" s="17"/>
      <c r="Z38" s="32">
        <v>433000</v>
      </c>
      <c r="AB38" s="14">
        <f t="shared" si="0"/>
        <v>0</v>
      </c>
      <c r="AC38" s="15"/>
    </row>
    <row r="39" spans="2:29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42"/>
      <c r="X39" s="11"/>
      <c r="Y39" s="11"/>
      <c r="Z39" s="32">
        <v>427000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1"/>
      <c r="Q40" s="32"/>
      <c r="R40" s="31"/>
      <c r="S40" s="11"/>
      <c r="T40" s="31"/>
      <c r="U40" s="11"/>
      <c r="V40" s="10"/>
      <c r="W40" s="21"/>
      <c r="X40" s="11"/>
      <c r="Y40" s="11"/>
      <c r="Z40" s="11">
        <v>435000</v>
      </c>
      <c r="AB40" s="14">
        <f t="shared" si="0"/>
        <v>0</v>
      </c>
      <c r="AC40" s="15" t="str">
        <f>IF(AB40=100,"ОК"," ")</f>
        <v> </v>
      </c>
    </row>
    <row r="41" spans="2:29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Z41" s="11">
        <v>448000</v>
      </c>
      <c r="AB41" s="14">
        <f t="shared" si="0"/>
        <v>0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Z42" s="32">
        <v>477000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12">
        <v>413000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>
        <v>89.6076</v>
      </c>
      <c r="D44" s="17">
        <v>4.9997</v>
      </c>
      <c r="E44" s="17">
        <v>1.1971</v>
      </c>
      <c r="F44" s="17">
        <v>0.1235</v>
      </c>
      <c r="G44" s="17">
        <v>0.2035</v>
      </c>
      <c r="H44" s="17">
        <v>0.004</v>
      </c>
      <c r="I44" s="17">
        <v>0.053</v>
      </c>
      <c r="J44" s="17">
        <v>0.0439</v>
      </c>
      <c r="K44" s="17">
        <v>0.0574</v>
      </c>
      <c r="L44" s="17">
        <v>0.0058</v>
      </c>
      <c r="M44" s="17">
        <v>1.7558</v>
      </c>
      <c r="N44" s="17">
        <v>1.9487</v>
      </c>
      <c r="O44" s="17">
        <v>0.7529</v>
      </c>
      <c r="P44" s="31">
        <v>34.55</v>
      </c>
      <c r="Q44" s="32">
        <v>8253</v>
      </c>
      <c r="R44" s="31">
        <v>387.27</v>
      </c>
      <c r="S44" s="11">
        <v>9140</v>
      </c>
      <c r="T44" s="31">
        <v>48.4</v>
      </c>
      <c r="U44" s="10">
        <v>-7.9</v>
      </c>
      <c r="V44" s="10">
        <v>-7</v>
      </c>
      <c r="W44" s="18"/>
      <c r="X44" s="12"/>
      <c r="Y44" s="17"/>
      <c r="Z44" s="32">
        <v>442000</v>
      </c>
      <c r="AB44" s="14">
        <f t="shared" si="0"/>
        <v>100.00000000000001</v>
      </c>
      <c r="AC44" s="15"/>
    </row>
    <row r="45" spans="2:29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1"/>
      <c r="Q45" s="32"/>
      <c r="R45" s="31"/>
      <c r="S45" s="11"/>
      <c r="T45" s="11"/>
      <c r="U45" s="11"/>
      <c r="V45" s="11"/>
      <c r="W45" s="21"/>
      <c r="X45" s="12"/>
      <c r="Y45" s="23"/>
      <c r="Z45" s="32">
        <v>421000</v>
      </c>
      <c r="AB45" s="14">
        <f t="shared" si="0"/>
        <v>0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Z46" s="41">
        <v>454000</v>
      </c>
      <c r="AB46" s="14">
        <f t="shared" si="0"/>
        <v>0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S13:S15"/>
    <mergeCell ref="T13:T15"/>
    <mergeCell ref="B47:X47"/>
    <mergeCell ref="C48:X48"/>
    <mergeCell ref="M13:M15"/>
    <mergeCell ref="N13:N15"/>
    <mergeCell ref="O13:O15"/>
    <mergeCell ref="P13:P15"/>
    <mergeCell ref="Q13:Q15"/>
    <mergeCell ref="R13:R15"/>
    <mergeCell ref="Z12:Z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L13:L15"/>
    <mergeCell ref="W2:Y2"/>
    <mergeCell ref="C6:AB6"/>
    <mergeCell ref="B7:M7"/>
    <mergeCell ref="B8:Y8"/>
    <mergeCell ref="B9:Y9"/>
    <mergeCell ref="B10:S1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view="pageBreakPreview" zoomScale="120" zoomScaleSheetLayoutView="120" workbookViewId="0" topLeftCell="H7">
      <selection activeCell="Z47" sqref="Z4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6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47"/>
      <c r="AA9" s="28"/>
      <c r="AB9" s="29"/>
    </row>
    <row r="10" spans="2:28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51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43"/>
      <c r="L16" s="17"/>
      <c r="M16" s="17"/>
      <c r="N16" s="17"/>
      <c r="O16" s="17"/>
      <c r="P16" s="31"/>
      <c r="Q16" s="32"/>
      <c r="R16" s="31"/>
      <c r="S16" s="11"/>
      <c r="T16" s="11"/>
      <c r="U16" s="11"/>
      <c r="V16" s="11"/>
      <c r="W16" s="18"/>
      <c r="X16" s="11"/>
      <c r="Y16" s="11"/>
      <c r="Z16" s="11">
        <v>439000</v>
      </c>
      <c r="AB16" s="14">
        <f>SUM(C16:N16)</f>
        <v>0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11">
        <v>408000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Z18" s="11">
        <v>422000</v>
      </c>
      <c r="AB18" s="14">
        <f t="shared" si="0"/>
        <v>0</v>
      </c>
      <c r="AC18" s="15" t="str">
        <f>IF(AB18=100,"ОК"," ")</f>
        <v> </v>
      </c>
    </row>
    <row r="19" spans="2:29" s="13" customFormat="1" ht="12.75">
      <c r="B19" s="9">
        <v>4</v>
      </c>
      <c r="C19" s="17">
        <v>89.6605</v>
      </c>
      <c r="D19" s="17">
        <v>4.9901</v>
      </c>
      <c r="E19" s="17">
        <v>1.2425</v>
      </c>
      <c r="F19" s="17">
        <v>0.1264</v>
      </c>
      <c r="G19" s="17">
        <v>0.2054</v>
      </c>
      <c r="H19" s="17">
        <v>0.0041</v>
      </c>
      <c r="I19" s="17">
        <v>0.0526</v>
      </c>
      <c r="J19" s="17">
        <v>0.0432</v>
      </c>
      <c r="K19" s="17">
        <v>0.066</v>
      </c>
      <c r="L19" s="17">
        <v>0.0049</v>
      </c>
      <c r="M19" s="17">
        <v>1.6819</v>
      </c>
      <c r="N19" s="17">
        <v>1.9224</v>
      </c>
      <c r="O19" s="17">
        <v>0.753</v>
      </c>
      <c r="P19" s="31">
        <v>34.62</v>
      </c>
      <c r="Q19" s="32">
        <v>8270</v>
      </c>
      <c r="R19" s="31">
        <v>38.35</v>
      </c>
      <c r="S19" s="11">
        <v>9159</v>
      </c>
      <c r="T19" s="11">
        <v>48.49</v>
      </c>
      <c r="U19" s="10">
        <v>-8.3</v>
      </c>
      <c r="V19" s="10">
        <v>-7.8</v>
      </c>
      <c r="W19" s="18"/>
      <c r="X19" s="11"/>
      <c r="Y19" s="11"/>
      <c r="Z19" s="11">
        <v>454000</v>
      </c>
      <c r="AB19" s="14">
        <f t="shared" si="0"/>
        <v>100</v>
      </c>
      <c r="AC19" s="15" t="str">
        <f>IF(AB19=100,"ОК"," ")</f>
        <v>ОК</v>
      </c>
    </row>
    <row r="20" spans="2:29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Z20" s="11">
        <v>444000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31"/>
      <c r="Q21" s="32"/>
      <c r="R21" s="31"/>
      <c r="S21" s="11"/>
      <c r="T21" s="31"/>
      <c r="U21" s="10"/>
      <c r="V21" s="11"/>
      <c r="W21" s="22">
        <v>0.000974</v>
      </c>
      <c r="X21" s="11"/>
      <c r="Y21" s="11"/>
      <c r="Z21" s="11">
        <v>450000</v>
      </c>
      <c r="AB21" s="14">
        <f t="shared" si="0"/>
        <v>0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Z22" s="11">
        <v>459000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Z23" s="11">
        <v>455000</v>
      </c>
      <c r="AB23" s="14">
        <f t="shared" si="0"/>
        <v>0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22"/>
      <c r="X24" s="11"/>
      <c r="Y24" s="11"/>
      <c r="Z24" s="11">
        <v>478000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1"/>
      <c r="Q25" s="32"/>
      <c r="R25" s="31"/>
      <c r="S25" s="11"/>
      <c r="T25" s="11"/>
      <c r="U25" s="11"/>
      <c r="V25" s="10"/>
      <c r="W25" s="21"/>
      <c r="X25" s="11"/>
      <c r="Y25" s="11"/>
      <c r="Z25" s="11">
        <v>483000</v>
      </c>
      <c r="AB25" s="14">
        <f t="shared" si="0"/>
        <v>0</v>
      </c>
      <c r="AC25" s="15"/>
    </row>
    <row r="26" spans="2:29" s="13" customFormat="1" ht="12.75">
      <c r="B26" s="9">
        <v>11</v>
      </c>
      <c r="C26" s="17">
        <v>89.6208</v>
      </c>
      <c r="D26" s="17">
        <v>4.98</v>
      </c>
      <c r="E26" s="17">
        <v>1.1844</v>
      </c>
      <c r="F26" s="17">
        <v>0.123</v>
      </c>
      <c r="G26" s="17">
        <v>0.2022</v>
      </c>
      <c r="H26" s="17">
        <v>0.0041</v>
      </c>
      <c r="I26" s="17">
        <v>0.0533</v>
      </c>
      <c r="J26" s="17">
        <v>0.0449</v>
      </c>
      <c r="K26" s="17">
        <v>0.064</v>
      </c>
      <c r="L26" s="17">
        <v>0.0052</v>
      </c>
      <c r="M26" s="17">
        <v>1.761</v>
      </c>
      <c r="N26" s="17">
        <v>1.9574</v>
      </c>
      <c r="O26" s="17">
        <v>0.753</v>
      </c>
      <c r="P26" s="31">
        <v>34.37</v>
      </c>
      <c r="Q26" s="32">
        <v>8251</v>
      </c>
      <c r="R26" s="31">
        <v>38.09</v>
      </c>
      <c r="S26" s="11">
        <v>9099</v>
      </c>
      <c r="T26" s="11">
        <v>49.24</v>
      </c>
      <c r="U26" s="11">
        <v>-9.3</v>
      </c>
      <c r="V26" s="11">
        <v>-8.6</v>
      </c>
      <c r="W26" s="18"/>
      <c r="X26" s="11"/>
      <c r="Y26" s="11"/>
      <c r="Z26" s="11">
        <v>466000</v>
      </c>
      <c r="AB26" s="14">
        <f t="shared" si="0"/>
        <v>100.0003</v>
      </c>
      <c r="AC26" s="15"/>
    </row>
    <row r="27" spans="2:29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/>
      <c r="X27" s="11"/>
      <c r="Y27" s="11"/>
      <c r="Z27" s="11">
        <v>399000</v>
      </c>
      <c r="AB27" s="14">
        <f t="shared" si="0"/>
        <v>0</v>
      </c>
      <c r="AC27" s="15"/>
    </row>
    <row r="28" spans="2:29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31"/>
      <c r="Q28" s="32"/>
      <c r="R28" s="31"/>
      <c r="S28" s="11"/>
      <c r="T28" s="11"/>
      <c r="U28" s="11"/>
      <c r="V28" s="11"/>
      <c r="W28" s="18"/>
      <c r="X28" s="11">
        <v>0.0005</v>
      </c>
      <c r="Y28" s="11">
        <v>0.0002</v>
      </c>
      <c r="Z28" s="11">
        <v>442000</v>
      </c>
      <c r="AB28" s="14">
        <f t="shared" si="0"/>
        <v>0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/>
      <c r="Y29" s="11"/>
      <c r="Z29" s="11">
        <v>425000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1"/>
      <c r="V30" s="11"/>
      <c r="W30" s="21"/>
      <c r="X30" s="11"/>
      <c r="Y30" s="17"/>
      <c r="Z30" s="11">
        <v>450000</v>
      </c>
      <c r="AB30" s="14">
        <f t="shared" si="0"/>
        <v>0</v>
      </c>
      <c r="AC30" s="15" t="str">
        <f>IF(AB30=100,"ОК"," ")</f>
        <v> </v>
      </c>
    </row>
    <row r="31" spans="2:29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1"/>
      <c r="Q31" s="32"/>
      <c r="R31" s="31"/>
      <c r="S31" s="11"/>
      <c r="T31" s="11"/>
      <c r="U31" s="11"/>
      <c r="V31" s="11"/>
      <c r="W31" s="12"/>
      <c r="X31" s="11"/>
      <c r="Y31" s="17"/>
      <c r="Z31" s="32">
        <v>428000</v>
      </c>
      <c r="AB31" s="14">
        <f t="shared" si="0"/>
        <v>0</v>
      </c>
      <c r="AC31" s="15" t="str">
        <f>IF(AB31=100,"ОК"," ")</f>
        <v> </v>
      </c>
    </row>
    <row r="32" spans="2:29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Z32" s="32">
        <v>401000</v>
      </c>
      <c r="AB32" s="14">
        <f t="shared" si="0"/>
        <v>0</v>
      </c>
      <c r="AC32" s="15" t="str">
        <f>IF(AB32=100,"ОК"," ")</f>
        <v> </v>
      </c>
    </row>
    <row r="33" spans="2:29" s="13" customFormat="1" ht="12.75">
      <c r="B33" s="16">
        <v>18</v>
      </c>
      <c r="C33" s="17">
        <v>89.2835</v>
      </c>
      <c r="D33" s="17">
        <v>5.0607</v>
      </c>
      <c r="E33" s="17">
        <v>1.3476</v>
      </c>
      <c r="F33" s="17">
        <v>0.1438</v>
      </c>
      <c r="G33" s="17">
        <v>0.2455</v>
      </c>
      <c r="H33" s="17">
        <v>0.0043</v>
      </c>
      <c r="I33" s="17">
        <v>0.063</v>
      </c>
      <c r="J33" s="17">
        <v>0.054</v>
      </c>
      <c r="K33" s="17">
        <v>0.078</v>
      </c>
      <c r="L33" s="17">
        <v>0.0055</v>
      </c>
      <c r="M33" s="17">
        <v>1.7829</v>
      </c>
      <c r="N33" s="17">
        <v>1.9313</v>
      </c>
      <c r="O33" s="17">
        <v>0.7572</v>
      </c>
      <c r="P33" s="31">
        <v>34.74</v>
      </c>
      <c r="Q33" s="32">
        <v>8298</v>
      </c>
      <c r="R33" s="31">
        <v>38.47</v>
      </c>
      <c r="S33" s="11">
        <v>9189</v>
      </c>
      <c r="T33" s="11">
        <v>48.52</v>
      </c>
      <c r="U33" s="11">
        <v>-7.6</v>
      </c>
      <c r="V33" s="11">
        <v>-7.7</v>
      </c>
      <c r="W33" s="12"/>
      <c r="X33" s="11"/>
      <c r="Y33" s="17"/>
      <c r="Z33" s="32">
        <v>468000</v>
      </c>
      <c r="AB33" s="14">
        <f t="shared" si="0"/>
        <v>100.0001</v>
      </c>
      <c r="AC33" s="15"/>
    </row>
    <row r="34" spans="2:29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Z34" s="32">
        <v>475000</v>
      </c>
      <c r="AB34" s="14">
        <f t="shared" si="0"/>
        <v>0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538000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/>
      <c r="Q36" s="32"/>
      <c r="R36" s="31"/>
      <c r="S36" s="11"/>
      <c r="T36" s="11"/>
      <c r="U36" s="10"/>
      <c r="V36" s="11"/>
      <c r="W36" s="21"/>
      <c r="X36" s="11"/>
      <c r="Y36" s="17"/>
      <c r="Z36" s="32">
        <v>524000</v>
      </c>
      <c r="AB36" s="14">
        <f t="shared" si="0"/>
        <v>0</v>
      </c>
      <c r="AC36" s="15"/>
    </row>
    <row r="37" spans="2:29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11"/>
      <c r="U37" s="11"/>
      <c r="V37" s="11"/>
      <c r="W37" s="33">
        <v>0.000987</v>
      </c>
      <c r="X37" s="11"/>
      <c r="Y37" s="17"/>
      <c r="Z37" s="32">
        <v>482000</v>
      </c>
      <c r="AB37" s="14">
        <f t="shared" si="0"/>
        <v>0</v>
      </c>
      <c r="AC37" s="15"/>
    </row>
    <row r="38" spans="2:29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1"/>
      <c r="Q38" s="32"/>
      <c r="R38" s="31"/>
      <c r="S38" s="11"/>
      <c r="T38" s="11"/>
      <c r="U38" s="11"/>
      <c r="V38" s="11"/>
      <c r="W38" s="22"/>
      <c r="X38" s="11"/>
      <c r="Y38" s="17"/>
      <c r="Z38" s="32">
        <v>476000</v>
      </c>
      <c r="AB38" s="14">
        <f t="shared" si="0"/>
        <v>0</v>
      </c>
      <c r="AC38" s="15"/>
    </row>
    <row r="39" spans="2:29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42"/>
      <c r="X39" s="11"/>
      <c r="Y39" s="11"/>
      <c r="Z39" s="32">
        <v>471000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25</v>
      </c>
      <c r="C40" s="17">
        <v>89.6754</v>
      </c>
      <c r="D40" s="17">
        <v>4.9768</v>
      </c>
      <c r="E40" s="17">
        <v>1.1738</v>
      </c>
      <c r="F40" s="17">
        <v>0.1209</v>
      </c>
      <c r="G40" s="17">
        <v>0.1969</v>
      </c>
      <c r="H40" s="17">
        <v>0.0039</v>
      </c>
      <c r="I40" s="17">
        <v>0.0502</v>
      </c>
      <c r="J40" s="17">
        <v>0.0408</v>
      </c>
      <c r="K40" s="17">
        <v>0.0509</v>
      </c>
      <c r="L40" s="17">
        <v>0.0049</v>
      </c>
      <c r="M40" s="17">
        <v>1.7711</v>
      </c>
      <c r="N40" s="17">
        <v>1.9345</v>
      </c>
      <c r="O40" s="17">
        <v>0.7519</v>
      </c>
      <c r="P40" s="31">
        <v>34.52</v>
      </c>
      <c r="Q40" s="32">
        <v>8244</v>
      </c>
      <c r="R40" s="31">
        <v>38.23</v>
      </c>
      <c r="S40" s="11">
        <v>9130</v>
      </c>
      <c r="T40" s="31">
        <v>48.38</v>
      </c>
      <c r="U40" s="11">
        <v>-8.4</v>
      </c>
      <c r="V40" s="10">
        <v>-8</v>
      </c>
      <c r="W40" s="21"/>
      <c r="X40" s="11"/>
      <c r="Y40" s="11"/>
      <c r="Z40" s="11">
        <v>507000</v>
      </c>
      <c r="AB40" s="14">
        <f t="shared" si="0"/>
        <v>100.00010000000002</v>
      </c>
      <c r="AC40" s="15" t="str">
        <f>IF(AB40=100,"ОК"," ")</f>
        <v> </v>
      </c>
    </row>
    <row r="41" spans="2:29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Z41" s="11">
        <v>463000</v>
      </c>
      <c r="AB41" s="14">
        <f t="shared" si="0"/>
        <v>0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>
        <v>0.0006</v>
      </c>
      <c r="Y42" s="12">
        <v>0.0002</v>
      </c>
      <c r="Z42" s="32">
        <v>446000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12">
        <v>453000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32"/>
      <c r="R44" s="31"/>
      <c r="S44" s="11"/>
      <c r="T44" s="11"/>
      <c r="U44" s="10"/>
      <c r="V44" s="10"/>
      <c r="W44" s="18"/>
      <c r="X44" s="12"/>
      <c r="Y44" s="17"/>
      <c r="Z44" s="32">
        <v>433000</v>
      </c>
      <c r="AB44" s="14">
        <f t="shared" si="0"/>
        <v>0</v>
      </c>
      <c r="AC44" s="15"/>
    </row>
    <row r="45" spans="2:29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1"/>
      <c r="Q45" s="32"/>
      <c r="R45" s="31"/>
      <c r="S45" s="11"/>
      <c r="T45" s="11"/>
      <c r="U45" s="11"/>
      <c r="V45" s="11"/>
      <c r="W45" s="21"/>
      <c r="X45" s="12"/>
      <c r="Y45" s="23"/>
      <c r="Z45" s="32">
        <v>450000</v>
      </c>
      <c r="AB45" s="14">
        <f t="shared" si="0"/>
        <v>0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Z46" s="41">
        <v>392000</v>
      </c>
      <c r="AB46" s="14">
        <f t="shared" si="0"/>
        <v>0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S13:S15"/>
    <mergeCell ref="T13:T15"/>
    <mergeCell ref="B47:X47"/>
    <mergeCell ref="C48:X48"/>
    <mergeCell ref="M13:M15"/>
    <mergeCell ref="N13:N15"/>
    <mergeCell ref="O13:O15"/>
    <mergeCell ref="P13:P15"/>
    <mergeCell ref="Q13:Q15"/>
    <mergeCell ref="R13:R15"/>
    <mergeCell ref="Z12:Z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L13:L15"/>
    <mergeCell ref="W2:Y2"/>
    <mergeCell ref="C6:AB6"/>
    <mergeCell ref="B7:M7"/>
    <mergeCell ref="B8:Y8"/>
    <mergeCell ref="B9:Y9"/>
    <mergeCell ref="B10:S1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view="pageBreakPreview" zoomScale="120" zoomScaleSheetLayoutView="120" workbookViewId="0" topLeftCell="I18">
      <selection activeCell="Z46" sqref="Z46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44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45"/>
      <c r="AA9" s="28"/>
      <c r="AB9" s="29"/>
    </row>
    <row r="10" spans="2:28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50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43"/>
      <c r="L16" s="17"/>
      <c r="M16" s="17"/>
      <c r="N16" s="17"/>
      <c r="O16" s="17"/>
      <c r="P16" s="31"/>
      <c r="Q16" s="32"/>
      <c r="R16" s="31"/>
      <c r="S16" s="11"/>
      <c r="T16" s="11"/>
      <c r="U16" s="11"/>
      <c r="V16" s="11"/>
      <c r="W16" s="18"/>
      <c r="X16" s="11"/>
      <c r="Y16" s="11"/>
      <c r="Z16" s="11">
        <v>422000</v>
      </c>
      <c r="AB16" s="14">
        <f>SUM(C16:N16)</f>
        <v>0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11">
        <v>431000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Z18" s="11">
        <v>418000</v>
      </c>
      <c r="AB18" s="14">
        <f t="shared" si="0"/>
        <v>0</v>
      </c>
      <c r="AC18" s="15" t="str">
        <f>IF(AB18=100,"ОК"," ")</f>
        <v> </v>
      </c>
    </row>
    <row r="19" spans="2:29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31"/>
      <c r="Q19" s="32"/>
      <c r="R19" s="31"/>
      <c r="S19" s="11"/>
      <c r="T19" s="11"/>
      <c r="U19" s="10"/>
      <c r="V19" s="10"/>
      <c r="W19" s="18"/>
      <c r="X19" s="11"/>
      <c r="Y19" s="11"/>
      <c r="Z19" s="11">
        <v>444000</v>
      </c>
      <c r="AB19" s="14">
        <f t="shared" si="0"/>
        <v>0</v>
      </c>
      <c r="AC19" s="15" t="str">
        <f>IF(AB19=100,"ОК"," ")</f>
        <v> </v>
      </c>
    </row>
    <row r="20" spans="2:29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Z20" s="11">
        <v>429000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6</v>
      </c>
      <c r="C21" s="17">
        <v>89.7298</v>
      </c>
      <c r="D21" s="17">
        <v>4.9544</v>
      </c>
      <c r="E21" s="17">
        <v>1.164</v>
      </c>
      <c r="F21" s="17">
        <v>0.1198</v>
      </c>
      <c r="G21" s="17">
        <v>0.1985</v>
      </c>
      <c r="H21" s="17">
        <v>0.004</v>
      </c>
      <c r="I21" s="17">
        <v>0.051</v>
      </c>
      <c r="J21" s="17">
        <v>0.0425</v>
      </c>
      <c r="K21" s="17">
        <v>0.0564</v>
      </c>
      <c r="L21" s="17">
        <v>0.0052</v>
      </c>
      <c r="M21" s="17">
        <v>1.7607</v>
      </c>
      <c r="N21" s="17">
        <v>1.9138</v>
      </c>
      <c r="O21" s="17">
        <v>0.7516</v>
      </c>
      <c r="P21" s="31">
        <v>34.52</v>
      </c>
      <c r="Q21" s="32">
        <v>8246</v>
      </c>
      <c r="R21" s="31">
        <v>38.24</v>
      </c>
      <c r="S21" s="11">
        <v>9133</v>
      </c>
      <c r="T21" s="31">
        <v>48.4</v>
      </c>
      <c r="U21" s="10">
        <v>-10</v>
      </c>
      <c r="V21" s="11">
        <v>-9.1</v>
      </c>
      <c r="W21" s="21"/>
      <c r="X21" s="11"/>
      <c r="Y21" s="11"/>
      <c r="Z21" s="11">
        <v>465000</v>
      </c>
      <c r="AB21" s="14">
        <f t="shared" si="0"/>
        <v>100.0001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>
        <v>0.0006</v>
      </c>
      <c r="Y22" s="11">
        <v>0.0002</v>
      </c>
      <c r="Z22" s="11">
        <v>455000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Z23" s="11">
        <v>463000</v>
      </c>
      <c r="AB23" s="14">
        <f t="shared" si="0"/>
        <v>0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22">
        <v>0.00098</v>
      </c>
      <c r="X24" s="11"/>
      <c r="Y24" s="11"/>
      <c r="Z24" s="11">
        <v>426000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1"/>
      <c r="Q25" s="32"/>
      <c r="R25" s="31"/>
      <c r="S25" s="11"/>
      <c r="T25" s="11"/>
      <c r="U25" s="11"/>
      <c r="V25" s="10"/>
      <c r="W25" s="21"/>
      <c r="X25" s="11"/>
      <c r="Y25" s="11"/>
      <c r="Z25" s="11">
        <v>470000</v>
      </c>
      <c r="AB25" s="14">
        <f t="shared" si="0"/>
        <v>0</v>
      </c>
      <c r="AC25" s="15"/>
    </row>
    <row r="26" spans="2:29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1"/>
      <c r="Q26" s="32"/>
      <c r="R26" s="31"/>
      <c r="S26" s="11"/>
      <c r="T26" s="11"/>
      <c r="U26" s="11"/>
      <c r="V26" s="11"/>
      <c r="W26" s="18"/>
      <c r="X26" s="11"/>
      <c r="Y26" s="11"/>
      <c r="Z26" s="11">
        <v>447000</v>
      </c>
      <c r="AB26" s="14">
        <f t="shared" si="0"/>
        <v>0</v>
      </c>
      <c r="AC26" s="15"/>
    </row>
    <row r="27" spans="2:29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/>
      <c r="X27" s="11"/>
      <c r="Y27" s="11"/>
      <c r="Z27" s="11">
        <v>443000</v>
      </c>
      <c r="AB27" s="14">
        <f t="shared" si="0"/>
        <v>0</v>
      </c>
      <c r="AC27" s="15"/>
    </row>
    <row r="28" spans="2:29" s="13" customFormat="1" ht="12.75">
      <c r="B28" s="9">
        <v>13</v>
      </c>
      <c r="C28" s="17">
        <v>89.7667</v>
      </c>
      <c r="D28" s="17">
        <v>4.935</v>
      </c>
      <c r="E28" s="17">
        <v>1.1423</v>
      </c>
      <c r="F28" s="17">
        <v>0.1174</v>
      </c>
      <c r="G28" s="17">
        <v>0.1927</v>
      </c>
      <c r="H28" s="17">
        <v>0.004</v>
      </c>
      <c r="I28" s="17">
        <v>0.0496</v>
      </c>
      <c r="J28" s="17">
        <v>0.0405</v>
      </c>
      <c r="K28" s="17">
        <v>0.0521</v>
      </c>
      <c r="L28" s="17">
        <v>0.0053</v>
      </c>
      <c r="M28" s="17">
        <v>1.7905</v>
      </c>
      <c r="N28" s="17">
        <v>1.9038</v>
      </c>
      <c r="O28" s="17">
        <v>0.7509</v>
      </c>
      <c r="P28" s="31">
        <v>34.49</v>
      </c>
      <c r="Q28" s="32">
        <v>8237</v>
      </c>
      <c r="R28" s="31">
        <v>38.2</v>
      </c>
      <c r="S28" s="11">
        <v>9123</v>
      </c>
      <c r="T28" s="11">
        <v>48.37</v>
      </c>
      <c r="U28" s="11">
        <v>-10.6</v>
      </c>
      <c r="V28" s="11">
        <v>-10.1</v>
      </c>
      <c r="W28" s="18"/>
      <c r="X28" s="11"/>
      <c r="Y28" s="11"/>
      <c r="Z28" s="11">
        <v>444000</v>
      </c>
      <c r="AB28" s="14">
        <f t="shared" si="0"/>
        <v>99.99990000000001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/>
      <c r="Y29" s="11"/>
      <c r="Z29" s="11">
        <v>487000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1"/>
      <c r="V30" s="11"/>
      <c r="W30" s="21"/>
      <c r="X30" s="11"/>
      <c r="Y30" s="17"/>
      <c r="Z30" s="11">
        <v>489000</v>
      </c>
      <c r="AB30" s="14">
        <f t="shared" si="0"/>
        <v>0</v>
      </c>
      <c r="AC30" s="15" t="str">
        <f>IF(AB30=100,"ОК"," ")</f>
        <v> </v>
      </c>
    </row>
    <row r="31" spans="2:29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1"/>
      <c r="Q31" s="32"/>
      <c r="R31" s="31"/>
      <c r="S31" s="11"/>
      <c r="T31" s="11"/>
      <c r="U31" s="11"/>
      <c r="V31" s="11"/>
      <c r="W31" s="12"/>
      <c r="X31" s="11"/>
      <c r="Y31" s="17"/>
      <c r="Z31" s="32">
        <v>484000</v>
      </c>
      <c r="AB31" s="14">
        <f t="shared" si="0"/>
        <v>0</v>
      </c>
      <c r="AC31" s="15" t="str">
        <f>IF(AB31=100,"ОК"," ")</f>
        <v> </v>
      </c>
    </row>
    <row r="32" spans="2:29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Z32" s="32">
        <v>455000</v>
      </c>
      <c r="AB32" s="14">
        <f t="shared" si="0"/>
        <v>0</v>
      </c>
      <c r="AC32" s="15" t="str">
        <f>IF(AB32=100,"ОК"," ")</f>
        <v> </v>
      </c>
    </row>
    <row r="33" spans="2:29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1"/>
      <c r="Q33" s="32"/>
      <c r="R33" s="31"/>
      <c r="S33" s="11"/>
      <c r="T33" s="11"/>
      <c r="U33" s="11"/>
      <c r="V33" s="11"/>
      <c r="W33" s="12"/>
      <c r="X33" s="11"/>
      <c r="Y33" s="17"/>
      <c r="Z33" s="32">
        <v>486000</v>
      </c>
      <c r="AB33" s="14">
        <f t="shared" si="0"/>
        <v>0</v>
      </c>
      <c r="AC33" s="15"/>
    </row>
    <row r="34" spans="2:29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Z34" s="32">
        <v>388000</v>
      </c>
      <c r="AB34" s="14">
        <f t="shared" si="0"/>
        <v>0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421000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>
        <v>89.8032</v>
      </c>
      <c r="D36" s="17">
        <v>4.9193</v>
      </c>
      <c r="E36" s="17">
        <v>1.1775</v>
      </c>
      <c r="F36" s="17">
        <v>0.1231</v>
      </c>
      <c r="G36" s="17">
        <v>0.2011</v>
      </c>
      <c r="H36" s="17">
        <v>0.0041</v>
      </c>
      <c r="I36" s="17">
        <v>0.0529</v>
      </c>
      <c r="J36" s="17">
        <v>0.044</v>
      </c>
      <c r="K36" s="17">
        <v>0.0628</v>
      </c>
      <c r="L36" s="17">
        <v>0.0039</v>
      </c>
      <c r="M36" s="17">
        <v>1.6791</v>
      </c>
      <c r="N36" s="17">
        <v>1.9287</v>
      </c>
      <c r="O36" s="17">
        <v>0.7517</v>
      </c>
      <c r="P36" s="31">
        <v>34.56</v>
      </c>
      <c r="Q36" s="32">
        <v>8255</v>
      </c>
      <c r="R36" s="31">
        <v>38.28</v>
      </c>
      <c r="S36" s="11">
        <v>9143</v>
      </c>
      <c r="T36" s="11">
        <v>48.45</v>
      </c>
      <c r="U36" s="10">
        <v>-10</v>
      </c>
      <c r="V36" s="11">
        <v>-9.8</v>
      </c>
      <c r="W36" s="21"/>
      <c r="X36" s="11"/>
      <c r="Y36" s="17"/>
      <c r="Z36" s="32">
        <v>412000</v>
      </c>
      <c r="AB36" s="14">
        <f t="shared" si="0"/>
        <v>99.99969999999998</v>
      </c>
      <c r="AC36" s="15"/>
    </row>
    <row r="37" spans="2:29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11"/>
      <c r="U37" s="11"/>
      <c r="V37" s="11"/>
      <c r="W37" s="33"/>
      <c r="X37" s="11"/>
      <c r="Y37" s="17"/>
      <c r="Z37" s="32">
        <v>423000</v>
      </c>
      <c r="AB37" s="14">
        <f t="shared" si="0"/>
        <v>0</v>
      </c>
      <c r="AC37" s="15"/>
    </row>
    <row r="38" spans="2:29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31"/>
      <c r="Q38" s="32"/>
      <c r="R38" s="31"/>
      <c r="S38" s="11"/>
      <c r="T38" s="11"/>
      <c r="U38" s="11"/>
      <c r="V38" s="11"/>
      <c r="W38" s="22">
        <v>0.00099</v>
      </c>
      <c r="X38" s="11"/>
      <c r="Y38" s="17"/>
      <c r="Z38" s="32">
        <v>431000</v>
      </c>
      <c r="AB38" s="14">
        <f t="shared" si="0"/>
        <v>0</v>
      </c>
      <c r="AC38" s="15"/>
    </row>
    <row r="39" spans="2:29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42"/>
      <c r="X39" s="11"/>
      <c r="Y39" s="11"/>
      <c r="Z39" s="32">
        <v>470000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1"/>
      <c r="Q40" s="32"/>
      <c r="R40" s="31"/>
      <c r="S40" s="11"/>
      <c r="T40" s="31"/>
      <c r="U40" s="11"/>
      <c r="V40" s="11"/>
      <c r="W40" s="21"/>
      <c r="X40" s="11"/>
      <c r="Y40" s="11"/>
      <c r="Z40" s="11">
        <v>413000</v>
      </c>
      <c r="AB40" s="14">
        <f t="shared" si="0"/>
        <v>0</v>
      </c>
      <c r="AC40" s="15" t="str">
        <f>IF(AB40=100,"ОК"," ")</f>
        <v> </v>
      </c>
    </row>
    <row r="41" spans="2:29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Z41" s="11">
        <v>377000</v>
      </c>
      <c r="AB41" s="14">
        <f t="shared" si="0"/>
        <v>0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Z42" s="32">
        <v>407000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12">
        <v>458000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>
        <v>89.4413</v>
      </c>
      <c r="D44" s="17">
        <v>5.0441</v>
      </c>
      <c r="E44" s="17">
        <v>1.2784</v>
      </c>
      <c r="F44" s="17">
        <v>0.1322</v>
      </c>
      <c r="G44" s="17">
        <v>0.22</v>
      </c>
      <c r="H44" s="17">
        <v>0.0042</v>
      </c>
      <c r="I44" s="17">
        <v>0.0567</v>
      </c>
      <c r="J44" s="17">
        <v>0.0477</v>
      </c>
      <c r="K44" s="17">
        <v>0.0728</v>
      </c>
      <c r="L44" s="17">
        <v>0.0051</v>
      </c>
      <c r="M44" s="17">
        <v>1.7561</v>
      </c>
      <c r="N44" s="17">
        <v>1.9415</v>
      </c>
      <c r="O44" s="17">
        <v>0.7551</v>
      </c>
      <c r="P44" s="31">
        <v>34.66</v>
      </c>
      <c r="Q44" s="32">
        <v>8278</v>
      </c>
      <c r="R44" s="31">
        <v>38.38</v>
      </c>
      <c r="S44" s="11">
        <v>9167</v>
      </c>
      <c r="T44" s="11">
        <v>48.47</v>
      </c>
      <c r="U44" s="10">
        <v>-8</v>
      </c>
      <c r="V44" s="10">
        <v>-7</v>
      </c>
      <c r="W44" s="18"/>
      <c r="X44" s="12">
        <v>0.0006</v>
      </c>
      <c r="Y44" s="17">
        <v>0.0002</v>
      </c>
      <c r="Z44" s="32">
        <v>450000</v>
      </c>
      <c r="AB44" s="14">
        <f t="shared" si="0"/>
        <v>100.00010000000002</v>
      </c>
      <c r="AC44" s="15"/>
    </row>
    <row r="45" spans="2:29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31"/>
      <c r="Q45" s="32"/>
      <c r="R45" s="31"/>
      <c r="S45" s="11"/>
      <c r="T45" s="11"/>
      <c r="U45" s="11"/>
      <c r="V45" s="11"/>
      <c r="W45" s="21"/>
      <c r="X45" s="12"/>
      <c r="Y45" s="23"/>
      <c r="Z45" s="32">
        <v>456000</v>
      </c>
      <c r="AB45" s="14">
        <f t="shared" si="0"/>
        <v>0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Z46" s="41"/>
      <c r="AB46" s="14">
        <f t="shared" si="0"/>
        <v>0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W2:Y2"/>
    <mergeCell ref="C6:AB6"/>
    <mergeCell ref="B7:M7"/>
    <mergeCell ref="B8:Y8"/>
    <mergeCell ref="B9:Y9"/>
    <mergeCell ref="B10:S10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L13:L15"/>
    <mergeCell ref="Z12:Z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S13:S15"/>
    <mergeCell ref="T13:T15"/>
    <mergeCell ref="B47:X47"/>
    <mergeCell ref="C48:X48"/>
    <mergeCell ref="M13:M15"/>
    <mergeCell ref="N13:N15"/>
    <mergeCell ref="O13:O15"/>
    <mergeCell ref="P13:P15"/>
    <mergeCell ref="Q13:Q15"/>
    <mergeCell ref="R13:R1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view="pageBreakPreview" zoomScale="120" zoomScaleSheetLayoutView="120" workbookViewId="0" topLeftCell="A1">
      <selection activeCell="Z23" sqref="Z2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37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38"/>
      <c r="AA9" s="28"/>
      <c r="AB9" s="29"/>
    </row>
    <row r="10" spans="2:28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49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43"/>
      <c r="L16" s="17"/>
      <c r="M16" s="17"/>
      <c r="N16" s="17"/>
      <c r="O16" s="17"/>
      <c r="P16" s="31"/>
      <c r="Q16" s="32"/>
      <c r="R16" s="31"/>
      <c r="S16" s="11"/>
      <c r="T16" s="11"/>
      <c r="U16" s="11"/>
      <c r="V16" s="11"/>
      <c r="W16" s="18"/>
      <c r="X16" s="11"/>
      <c r="Y16" s="11"/>
      <c r="Z16" s="11">
        <v>529000</v>
      </c>
      <c r="AB16" s="14">
        <f>SUM(C16:N16)</f>
        <v>0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11">
        <v>506000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Z18" s="11">
        <v>531000</v>
      </c>
      <c r="AB18" s="14">
        <f t="shared" si="0"/>
        <v>0</v>
      </c>
      <c r="AC18" s="15" t="str">
        <f>IF(AB18=100,"ОК"," ")</f>
        <v> </v>
      </c>
    </row>
    <row r="19" spans="2:29" s="13" customFormat="1" ht="12.75">
      <c r="B19" s="9">
        <v>4</v>
      </c>
      <c r="C19" s="17">
        <v>89.962</v>
      </c>
      <c r="D19" s="17">
        <v>4.8764</v>
      </c>
      <c r="E19" s="17">
        <v>1.0498</v>
      </c>
      <c r="F19" s="17">
        <v>0.1117</v>
      </c>
      <c r="G19" s="17">
        <v>0.1779</v>
      </c>
      <c r="H19" s="17">
        <v>0.004</v>
      </c>
      <c r="I19" s="17">
        <v>0.0479</v>
      </c>
      <c r="J19" s="17">
        <v>0.0384</v>
      </c>
      <c r="K19" s="17">
        <v>0.0495</v>
      </c>
      <c r="L19" s="17">
        <v>0.0051</v>
      </c>
      <c r="M19" s="17">
        <v>1.7687</v>
      </c>
      <c r="N19" s="17">
        <v>1.9085</v>
      </c>
      <c r="O19" s="17">
        <v>0.7489</v>
      </c>
      <c r="P19" s="31">
        <v>34.41</v>
      </c>
      <c r="Q19" s="32">
        <v>8218</v>
      </c>
      <c r="R19" s="31">
        <v>38.11</v>
      </c>
      <c r="S19" s="11">
        <v>9102</v>
      </c>
      <c r="T19" s="11">
        <v>48.33</v>
      </c>
      <c r="U19" s="10">
        <v>-12</v>
      </c>
      <c r="V19" s="10">
        <v>-10</v>
      </c>
      <c r="W19" s="18"/>
      <c r="X19" s="11"/>
      <c r="Y19" s="11"/>
      <c r="Z19" s="11">
        <v>507000</v>
      </c>
      <c r="AB19" s="14">
        <f t="shared" si="0"/>
        <v>99.9999</v>
      </c>
      <c r="AC19" s="15" t="str">
        <f>IF(AB19=100,"ОК"," ")</f>
        <v> </v>
      </c>
    </row>
    <row r="20" spans="2:29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Z20" s="11">
        <v>526000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21"/>
      <c r="X21" s="11"/>
      <c r="Y21" s="11"/>
      <c r="Z21" s="11">
        <v>549000</v>
      </c>
      <c r="AB21" s="14">
        <f t="shared" si="0"/>
        <v>0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Z22" s="11">
        <v>597000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Z23" s="11">
        <v>531000</v>
      </c>
      <c r="AB23" s="14">
        <f t="shared" si="0"/>
        <v>0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33"/>
      <c r="X24" s="11"/>
      <c r="Y24" s="11"/>
      <c r="Z24" s="11">
        <v>532000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>
        <v>89.8525</v>
      </c>
      <c r="D25" s="17">
        <v>4.9189</v>
      </c>
      <c r="E25" s="17">
        <v>1.1162</v>
      </c>
      <c r="F25" s="17">
        <v>0.1165</v>
      </c>
      <c r="G25" s="17">
        <v>0.1867</v>
      </c>
      <c r="H25" s="17">
        <v>0.0039</v>
      </c>
      <c r="I25" s="17">
        <v>0.0486</v>
      </c>
      <c r="J25" s="17">
        <v>0.0395</v>
      </c>
      <c r="K25" s="17">
        <v>0.0487</v>
      </c>
      <c r="L25" s="17">
        <v>0.005</v>
      </c>
      <c r="M25" s="17">
        <v>1.7617</v>
      </c>
      <c r="N25" s="17">
        <v>1.9016</v>
      </c>
      <c r="O25" s="17">
        <v>0.7501</v>
      </c>
      <c r="P25" s="31">
        <v>34.47</v>
      </c>
      <c r="Q25" s="32">
        <v>8232</v>
      </c>
      <c r="R25" s="31">
        <v>38.18</v>
      </c>
      <c r="S25" s="11">
        <v>9118</v>
      </c>
      <c r="T25" s="11">
        <v>48.38</v>
      </c>
      <c r="U25" s="11">
        <v>-10.2</v>
      </c>
      <c r="V25" s="10">
        <v>-9</v>
      </c>
      <c r="W25" s="21">
        <v>0.00098</v>
      </c>
      <c r="X25" s="11">
        <v>0.0006</v>
      </c>
      <c r="Y25" s="11">
        <v>0.0002</v>
      </c>
      <c r="Z25" s="11">
        <v>519000</v>
      </c>
      <c r="AB25" s="14">
        <f t="shared" si="0"/>
        <v>99.99980000000001</v>
      </c>
      <c r="AC25" s="15"/>
    </row>
    <row r="26" spans="2:29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31"/>
      <c r="Q26" s="32"/>
      <c r="R26" s="31"/>
      <c r="S26" s="11"/>
      <c r="T26" s="11"/>
      <c r="U26" s="11"/>
      <c r="V26" s="11"/>
      <c r="W26" s="18"/>
      <c r="X26" s="11"/>
      <c r="Y26" s="11"/>
      <c r="Z26" s="11">
        <v>529000</v>
      </c>
      <c r="AB26" s="14">
        <f t="shared" si="0"/>
        <v>0</v>
      </c>
      <c r="AC26" s="15"/>
    </row>
    <row r="27" spans="2:29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/>
      <c r="X27" s="11"/>
      <c r="Y27" s="11"/>
      <c r="Z27" s="11">
        <v>515000</v>
      </c>
      <c r="AB27" s="14">
        <f t="shared" si="0"/>
        <v>0</v>
      </c>
      <c r="AC27" s="15"/>
    </row>
    <row r="28" spans="2:29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8"/>
      <c r="X28" s="11"/>
      <c r="Y28" s="11"/>
      <c r="Z28" s="11">
        <v>586000</v>
      </c>
      <c r="AB28" s="14">
        <f t="shared" si="0"/>
        <v>0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/>
      <c r="Y29" s="11"/>
      <c r="Z29" s="11">
        <v>546000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1"/>
      <c r="V30" s="11"/>
      <c r="W30" s="21"/>
      <c r="X30" s="11"/>
      <c r="Y30" s="17"/>
      <c r="Z30" s="11">
        <v>587000</v>
      </c>
      <c r="AB30" s="14">
        <f t="shared" si="0"/>
        <v>0</v>
      </c>
      <c r="AC30" s="15" t="str">
        <f>IF(AB30=100,"ОК"," ")</f>
        <v> </v>
      </c>
    </row>
    <row r="31" spans="2:29" s="13" customFormat="1" ht="12.75">
      <c r="B31" s="16">
        <v>16</v>
      </c>
      <c r="C31" s="17">
        <v>89.6809</v>
      </c>
      <c r="D31" s="17">
        <v>4.9033</v>
      </c>
      <c r="E31" s="17">
        <v>1.2257</v>
      </c>
      <c r="F31" s="17">
        <v>0.1327</v>
      </c>
      <c r="G31" s="17">
        <v>0.2246</v>
      </c>
      <c r="H31" s="17">
        <v>0.0042</v>
      </c>
      <c r="I31" s="17">
        <v>0.0594</v>
      </c>
      <c r="J31" s="17">
        <v>0.0505</v>
      </c>
      <c r="K31" s="17">
        <v>0.0736</v>
      </c>
      <c r="L31" s="17">
        <v>0.0062</v>
      </c>
      <c r="M31" s="17">
        <v>1.7751</v>
      </c>
      <c r="N31" s="17">
        <v>1.8639</v>
      </c>
      <c r="O31" s="17">
        <v>0.7531</v>
      </c>
      <c r="P31" s="31">
        <v>34.62</v>
      </c>
      <c r="Q31" s="32">
        <v>8270</v>
      </c>
      <c r="R31" s="31">
        <v>38.35</v>
      </c>
      <c r="S31" s="11">
        <v>9159</v>
      </c>
      <c r="T31" s="11">
        <v>48.49</v>
      </c>
      <c r="U31" s="11">
        <v>-11.4</v>
      </c>
      <c r="V31" s="11">
        <v>-10.6</v>
      </c>
      <c r="W31" s="12"/>
      <c r="X31" s="11"/>
      <c r="Y31" s="17"/>
      <c r="Z31" s="32">
        <v>636000</v>
      </c>
      <c r="AB31" s="14">
        <f t="shared" si="0"/>
        <v>100.00009999999999</v>
      </c>
      <c r="AC31" s="15" t="str">
        <f>IF(AB31=100,"ОК"," ")</f>
        <v> </v>
      </c>
    </row>
    <row r="32" spans="2:29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Z32" s="32">
        <v>588000</v>
      </c>
      <c r="AB32" s="14">
        <f t="shared" si="0"/>
        <v>0</v>
      </c>
      <c r="AC32" s="15" t="str">
        <f>IF(AB32=100,"ОК"," ")</f>
        <v> </v>
      </c>
    </row>
    <row r="33" spans="2:29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31"/>
      <c r="Q33" s="32"/>
      <c r="R33" s="31"/>
      <c r="S33" s="11"/>
      <c r="T33" s="11"/>
      <c r="U33" s="11"/>
      <c r="V33" s="11"/>
      <c r="W33" s="12"/>
      <c r="X33" s="11"/>
      <c r="Y33" s="17"/>
      <c r="Z33" s="32">
        <v>642000</v>
      </c>
      <c r="AB33" s="14">
        <f t="shared" si="0"/>
        <v>0</v>
      </c>
      <c r="AC33" s="15"/>
    </row>
    <row r="34" spans="2:29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Z34" s="32">
        <v>664000</v>
      </c>
      <c r="AB34" s="14">
        <f t="shared" si="0"/>
        <v>0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565000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/>
      <c r="Q36" s="32"/>
      <c r="R36" s="31"/>
      <c r="S36" s="11"/>
      <c r="T36" s="11"/>
      <c r="U36" s="11"/>
      <c r="V36" s="11"/>
      <c r="W36" s="21"/>
      <c r="X36" s="11"/>
      <c r="Y36" s="17"/>
      <c r="Z36" s="32">
        <v>517000</v>
      </c>
      <c r="AB36" s="14">
        <f t="shared" si="0"/>
        <v>0</v>
      </c>
      <c r="AC36" s="15"/>
    </row>
    <row r="37" spans="2:29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11"/>
      <c r="U37" s="11"/>
      <c r="V37" s="11"/>
      <c r="W37" s="33"/>
      <c r="X37" s="11"/>
      <c r="Y37" s="17"/>
      <c r="Z37" s="32">
        <v>476000</v>
      </c>
      <c r="AB37" s="14">
        <f t="shared" si="0"/>
        <v>0</v>
      </c>
      <c r="AC37" s="15"/>
    </row>
    <row r="38" spans="2:29" s="13" customFormat="1" ht="12.75">
      <c r="B38" s="16">
        <v>23</v>
      </c>
      <c r="C38" s="17">
        <v>89.8323</v>
      </c>
      <c r="D38" s="17">
        <v>4.9081</v>
      </c>
      <c r="E38" s="17">
        <v>1.1153</v>
      </c>
      <c r="F38" s="17">
        <v>0.1163</v>
      </c>
      <c r="G38" s="17">
        <v>0.1867</v>
      </c>
      <c r="H38" s="17">
        <v>0.004</v>
      </c>
      <c r="I38" s="17">
        <v>0.0477</v>
      </c>
      <c r="J38" s="17">
        <v>0.0387</v>
      </c>
      <c r="K38" s="17">
        <v>0.0533</v>
      </c>
      <c r="L38" s="17">
        <v>0.0062</v>
      </c>
      <c r="M38" s="17">
        <v>1.7804</v>
      </c>
      <c r="N38" s="17">
        <v>1.911</v>
      </c>
      <c r="O38" s="17">
        <v>0.7503</v>
      </c>
      <c r="P38" s="31">
        <v>34.46</v>
      </c>
      <c r="Q38" s="32">
        <v>8230</v>
      </c>
      <c r="R38" s="31">
        <v>38.17</v>
      </c>
      <c r="S38" s="11">
        <v>9116</v>
      </c>
      <c r="T38" s="11">
        <v>48.36</v>
      </c>
      <c r="U38" s="11">
        <v>-11.8</v>
      </c>
      <c r="V38" s="11">
        <v>-11.5</v>
      </c>
      <c r="W38" s="21"/>
      <c r="X38" s="11"/>
      <c r="Y38" s="17"/>
      <c r="Z38" s="32">
        <v>445000</v>
      </c>
      <c r="AB38" s="14">
        <f t="shared" si="0"/>
        <v>100.00000000000003</v>
      </c>
      <c r="AC38" s="15"/>
    </row>
    <row r="39" spans="2:29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42">
        <v>0.00099</v>
      </c>
      <c r="X39" s="11">
        <v>0.0006</v>
      </c>
      <c r="Y39" s="11">
        <v>0.0002</v>
      </c>
      <c r="Z39" s="32">
        <v>474000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31"/>
      <c r="Q40" s="32"/>
      <c r="R40" s="31"/>
      <c r="S40" s="11"/>
      <c r="T40" s="31"/>
      <c r="U40" s="11"/>
      <c r="V40" s="11"/>
      <c r="W40" s="21"/>
      <c r="X40" s="11"/>
      <c r="Y40" s="11"/>
      <c r="Z40" s="11">
        <v>484000</v>
      </c>
      <c r="AB40" s="14">
        <f t="shared" si="0"/>
        <v>0</v>
      </c>
      <c r="AC40" s="15" t="str">
        <f>IF(AB40=100,"ОК"," ")</f>
        <v> </v>
      </c>
    </row>
    <row r="41" spans="2:29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Z41" s="11">
        <v>477000</v>
      </c>
      <c r="AB41" s="14">
        <f t="shared" si="0"/>
        <v>0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Z42" s="32">
        <v>448000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12">
        <v>421000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17"/>
      <c r="R44" s="31"/>
      <c r="S44" s="11"/>
      <c r="T44" s="11"/>
      <c r="U44" s="11"/>
      <c r="V44" s="11"/>
      <c r="W44" s="18"/>
      <c r="X44" s="12"/>
      <c r="Y44" s="17"/>
      <c r="Z44" s="32">
        <v>407000</v>
      </c>
      <c r="AB44" s="14">
        <f t="shared" si="0"/>
        <v>0</v>
      </c>
      <c r="AC44" s="15"/>
    </row>
    <row r="45" spans="2:29" s="13" customFormat="1" ht="12.75">
      <c r="B45" s="16">
        <v>30</v>
      </c>
      <c r="C45" s="17">
        <v>89.7902</v>
      </c>
      <c r="D45" s="17">
        <v>4.8916</v>
      </c>
      <c r="E45" s="17">
        <v>1.1523</v>
      </c>
      <c r="F45" s="17">
        <v>0.1197</v>
      </c>
      <c r="G45" s="17">
        <v>0.197</v>
      </c>
      <c r="H45" s="17">
        <v>0.004</v>
      </c>
      <c r="I45" s="17">
        <v>0.0516</v>
      </c>
      <c r="J45" s="17">
        <v>0.0427</v>
      </c>
      <c r="K45" s="17">
        <v>0.0629</v>
      </c>
      <c r="L45" s="17">
        <v>0.0054</v>
      </c>
      <c r="M45" s="17">
        <v>1.7668</v>
      </c>
      <c r="N45" s="17">
        <v>1.916</v>
      </c>
      <c r="O45" s="17">
        <v>0.7514</v>
      </c>
      <c r="P45" s="31">
        <v>34.51</v>
      </c>
      <c r="Q45" s="32">
        <v>8242</v>
      </c>
      <c r="R45" s="31">
        <v>38.22</v>
      </c>
      <c r="S45" s="11">
        <v>9122</v>
      </c>
      <c r="T45" s="11">
        <v>48.39</v>
      </c>
      <c r="U45" s="11">
        <v>-11.3</v>
      </c>
      <c r="V45" s="11">
        <v>-10.7</v>
      </c>
      <c r="W45" s="21"/>
      <c r="X45" s="12"/>
      <c r="Y45" s="23"/>
      <c r="Z45" s="32">
        <v>420000</v>
      </c>
      <c r="AB45" s="14">
        <f t="shared" si="0"/>
        <v>100.00019999999998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Z46" s="41">
        <v>422000</v>
      </c>
      <c r="AB46" s="14">
        <f t="shared" si="0"/>
        <v>0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S13:S15"/>
    <mergeCell ref="T13:T15"/>
    <mergeCell ref="B47:X47"/>
    <mergeCell ref="C48:X48"/>
    <mergeCell ref="M13:M15"/>
    <mergeCell ref="N13:N15"/>
    <mergeCell ref="O13:O15"/>
    <mergeCell ref="P13:P15"/>
    <mergeCell ref="Q13:Q15"/>
    <mergeCell ref="R13:R15"/>
    <mergeCell ref="Z12:Z15"/>
    <mergeCell ref="C13:C15"/>
    <mergeCell ref="D13:D15"/>
    <mergeCell ref="E13:E15"/>
    <mergeCell ref="F13:F15"/>
    <mergeCell ref="G13:G15"/>
    <mergeCell ref="H13:H15"/>
    <mergeCell ref="I13:I15"/>
    <mergeCell ref="J13:J15"/>
    <mergeCell ref="K13:K15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L13:L15"/>
    <mergeCell ref="W2:Y2"/>
    <mergeCell ref="C6:AB6"/>
    <mergeCell ref="B7:M7"/>
    <mergeCell ref="B8:Y8"/>
    <mergeCell ref="B9:Y9"/>
    <mergeCell ref="B10:S10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D55"/>
  <sheetViews>
    <sheetView view="pageBreakPreview" zoomScale="120" zoomScaleSheetLayoutView="120" workbookViewId="0" topLeftCell="A1">
      <selection activeCell="C48" sqref="C48:X48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6" width="8.25390625" style="0" customWidth="1"/>
    <col min="27" max="27" width="7.75390625" style="0" customWidth="1"/>
    <col min="30" max="30" width="9.125" style="7" customWidth="1"/>
  </cols>
  <sheetData>
    <row r="1" spans="2:28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2:28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34"/>
      <c r="AA2" s="4"/>
      <c r="AB2" s="4"/>
    </row>
    <row r="3" spans="2:28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</row>
    <row r="4" spans="2:28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</row>
    <row r="5" spans="2:28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</row>
    <row r="6" spans="3:28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7"/>
      <c r="AB6" s="58"/>
    </row>
    <row r="7" spans="2:28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8"/>
      <c r="AB7" s="29"/>
    </row>
    <row r="8" spans="2:28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35"/>
      <c r="AA8" s="28"/>
      <c r="AB8" s="29"/>
    </row>
    <row r="9" spans="2:28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36"/>
      <c r="AA9" s="28"/>
      <c r="AB9" s="29"/>
    </row>
    <row r="10" spans="2:28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30"/>
      <c r="AA10" s="28"/>
      <c r="AB10" s="29"/>
    </row>
    <row r="11" spans="2:28" ht="15.75" customHeight="1">
      <c r="B11" s="63" t="s">
        <v>47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39"/>
      <c r="AA11" s="4"/>
      <c r="AB11" s="4"/>
    </row>
    <row r="12" spans="2:30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76" t="s">
        <v>48</v>
      </c>
      <c r="AA12" s="4"/>
      <c r="AC12" s="7"/>
      <c r="AD12"/>
    </row>
    <row r="13" spans="2:30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77"/>
      <c r="AA13" s="4"/>
      <c r="AC13" s="7"/>
      <c r="AD13"/>
    </row>
    <row r="14" spans="2:30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77"/>
      <c r="AA14" s="4"/>
      <c r="AC14" s="7"/>
      <c r="AD14"/>
    </row>
    <row r="15" spans="2:30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78"/>
      <c r="AA15" s="4"/>
      <c r="AC15" s="7"/>
      <c r="AD15"/>
    </row>
    <row r="16" spans="2:29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1"/>
      <c r="Q16" s="32"/>
      <c r="R16" s="31"/>
      <c r="S16" s="11"/>
      <c r="T16" s="11"/>
      <c r="U16" s="11"/>
      <c r="V16" s="11"/>
      <c r="W16" s="18"/>
      <c r="X16" s="11"/>
      <c r="Y16" s="11"/>
      <c r="Z16" s="11">
        <v>1515000</v>
      </c>
      <c r="AB16" s="14">
        <f>SUM(C16:N16)</f>
        <v>0</v>
      </c>
      <c r="AC16" s="15" t="str">
        <f>IF(AB16=100,"ОК"," ")</f>
        <v> </v>
      </c>
    </row>
    <row r="17" spans="2:29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Z17" s="11">
        <v>1885000</v>
      </c>
      <c r="AB17" s="14">
        <f aca="true" t="shared" si="0" ref="AB17:AB46">SUM(C17:N17)</f>
        <v>0</v>
      </c>
      <c r="AC17" s="15" t="str">
        <f>IF(AB17=100,"ОК"," ")</f>
        <v> </v>
      </c>
    </row>
    <row r="18" spans="2:29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Z18" s="11">
        <v>1656000</v>
      </c>
      <c r="AB18" s="14">
        <f t="shared" si="0"/>
        <v>0</v>
      </c>
      <c r="AC18" s="15" t="str">
        <f>IF(AB18=100,"ОК"," ")</f>
        <v> </v>
      </c>
    </row>
    <row r="19" spans="2:29" s="13" customFormat="1" ht="12.75">
      <c r="B19" s="9">
        <v>4</v>
      </c>
      <c r="C19" s="17">
        <v>90.0959</v>
      </c>
      <c r="D19" s="17">
        <v>4.789</v>
      </c>
      <c r="E19" s="17">
        <v>0.9771</v>
      </c>
      <c r="F19" s="17">
        <v>0.1091</v>
      </c>
      <c r="G19" s="17">
        <v>0.1697</v>
      </c>
      <c r="H19" s="17">
        <v>0.0042</v>
      </c>
      <c r="I19" s="17">
        <v>0.0464</v>
      </c>
      <c r="J19" s="17">
        <v>0.0367</v>
      </c>
      <c r="K19" s="17">
        <v>0.0477</v>
      </c>
      <c r="L19" s="17">
        <v>0.0049</v>
      </c>
      <c r="M19" s="17">
        <v>1.7371</v>
      </c>
      <c r="N19" s="17">
        <v>1.9824</v>
      </c>
      <c r="O19" s="17">
        <v>0.7479</v>
      </c>
      <c r="P19" s="31">
        <v>34.32</v>
      </c>
      <c r="Q19" s="32">
        <v>8196</v>
      </c>
      <c r="R19" s="31">
        <v>38.01</v>
      </c>
      <c r="S19" s="11">
        <v>9080</v>
      </c>
      <c r="T19" s="11">
        <v>48.24</v>
      </c>
      <c r="U19" s="11">
        <v>-11.3</v>
      </c>
      <c r="V19" s="11">
        <v>-10.8</v>
      </c>
      <c r="W19" s="18"/>
      <c r="X19" s="11"/>
      <c r="Y19" s="11"/>
      <c r="Z19" s="11">
        <v>1282000</v>
      </c>
      <c r="AB19" s="14">
        <f t="shared" si="0"/>
        <v>100.0002</v>
      </c>
      <c r="AC19" s="15" t="str">
        <f>IF(AB19=100,"ОК"," ")</f>
        <v> </v>
      </c>
    </row>
    <row r="20" spans="2:29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Z20" s="11">
        <v>1021000</v>
      </c>
      <c r="AB20" s="14">
        <f t="shared" si="0"/>
        <v>0</v>
      </c>
      <c r="AC20" s="15" t="str">
        <f>IF(AB20=100,"ОК"," ")</f>
        <v> </v>
      </c>
    </row>
    <row r="21" spans="2:29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21">
        <v>0.00097</v>
      </c>
      <c r="X21" s="11">
        <v>0.0006</v>
      </c>
      <c r="Y21" s="11">
        <v>0.0002</v>
      </c>
      <c r="Z21" s="11">
        <v>815000</v>
      </c>
      <c r="AB21" s="14">
        <f t="shared" si="0"/>
        <v>0</v>
      </c>
      <c r="AC21" s="15"/>
    </row>
    <row r="22" spans="2:29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Z22" s="11">
        <v>715000</v>
      </c>
      <c r="AB22" s="14">
        <f t="shared" si="0"/>
        <v>0</v>
      </c>
      <c r="AC22" s="15"/>
    </row>
    <row r="23" spans="2:29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Z23" s="11">
        <v>681000</v>
      </c>
      <c r="AB23" s="14">
        <f t="shared" si="0"/>
        <v>0</v>
      </c>
      <c r="AC23" s="15"/>
    </row>
    <row r="24" spans="2:29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31"/>
      <c r="Q24" s="32"/>
      <c r="R24" s="31"/>
      <c r="S24" s="11"/>
      <c r="T24" s="11"/>
      <c r="U24" s="11"/>
      <c r="V24" s="11"/>
      <c r="W24" s="33"/>
      <c r="X24" s="11"/>
      <c r="Y24" s="11"/>
      <c r="Z24" s="11">
        <v>668000</v>
      </c>
      <c r="AB24" s="14">
        <f t="shared" si="0"/>
        <v>0</v>
      </c>
      <c r="AC24" s="15"/>
    </row>
    <row r="25" spans="2:29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21"/>
      <c r="X25" s="11"/>
      <c r="Y25" s="11"/>
      <c r="Z25" s="11">
        <v>609000</v>
      </c>
      <c r="AB25" s="14">
        <f t="shared" si="0"/>
        <v>0</v>
      </c>
      <c r="AC25" s="15"/>
    </row>
    <row r="26" spans="2:29" s="13" customFormat="1" ht="12.75">
      <c r="B26" s="9">
        <v>11</v>
      </c>
      <c r="C26" s="17">
        <v>89.9389</v>
      </c>
      <c r="D26" s="17">
        <v>4.8324</v>
      </c>
      <c r="E26" s="17">
        <v>1.1238</v>
      </c>
      <c r="F26" s="17">
        <v>0.1245</v>
      </c>
      <c r="G26" s="17">
        <v>0.2012</v>
      </c>
      <c r="H26" s="17">
        <v>0.0043</v>
      </c>
      <c r="I26" s="17">
        <v>0.0528</v>
      </c>
      <c r="J26" s="17">
        <v>0.0446</v>
      </c>
      <c r="K26" s="17">
        <v>0.0576</v>
      </c>
      <c r="L26" s="17">
        <v>0.0056</v>
      </c>
      <c r="M26" s="17">
        <v>1.76</v>
      </c>
      <c r="N26" s="17">
        <v>1.8542</v>
      </c>
      <c r="O26" s="17">
        <v>0.75</v>
      </c>
      <c r="P26" s="31">
        <v>34.5</v>
      </c>
      <c r="Q26" s="32">
        <v>8241</v>
      </c>
      <c r="R26" s="31">
        <v>38.22</v>
      </c>
      <c r="S26" s="11">
        <v>9128</v>
      </c>
      <c r="T26" s="11">
        <v>48.43</v>
      </c>
      <c r="U26" s="11">
        <v>-10.2</v>
      </c>
      <c r="V26" s="11">
        <v>-9.7</v>
      </c>
      <c r="W26" s="18"/>
      <c r="X26" s="11"/>
      <c r="Y26" s="11"/>
      <c r="Z26" s="11">
        <v>615000</v>
      </c>
      <c r="AB26" s="14">
        <f t="shared" si="0"/>
        <v>99.99990000000001</v>
      </c>
      <c r="AC26" s="15"/>
    </row>
    <row r="27" spans="2:29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/>
      <c r="X27" s="11"/>
      <c r="Y27" s="11"/>
      <c r="Z27" s="11">
        <v>613000</v>
      </c>
      <c r="AB27" s="14">
        <f t="shared" si="0"/>
        <v>0</v>
      </c>
      <c r="AC27" s="15"/>
    </row>
    <row r="28" spans="2:29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8"/>
      <c r="X28" s="11"/>
      <c r="Y28" s="11"/>
      <c r="Z28" s="11">
        <v>645000</v>
      </c>
      <c r="AB28" s="14">
        <f t="shared" si="0"/>
        <v>0</v>
      </c>
      <c r="AC28" s="15"/>
    </row>
    <row r="29" spans="2:29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31"/>
      <c r="Q29" s="32"/>
      <c r="R29" s="31"/>
      <c r="S29" s="11"/>
      <c r="T29" s="11"/>
      <c r="U29" s="10"/>
      <c r="V29" s="11"/>
      <c r="W29" s="21"/>
      <c r="X29" s="11"/>
      <c r="Y29" s="11"/>
      <c r="Z29" s="11">
        <v>614000</v>
      </c>
      <c r="AB29" s="14">
        <f t="shared" si="0"/>
        <v>0</v>
      </c>
      <c r="AC29" s="15"/>
    </row>
    <row r="30" spans="2:29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1"/>
      <c r="V30" s="11"/>
      <c r="W30" s="21"/>
      <c r="X30" s="11"/>
      <c r="Y30" s="17"/>
      <c r="Z30" s="32">
        <v>782000</v>
      </c>
      <c r="AB30" s="14">
        <f t="shared" si="0"/>
        <v>0</v>
      </c>
      <c r="AC30" s="15" t="str">
        <f>IF(AB30=100,"ОК"," ")</f>
        <v> </v>
      </c>
    </row>
    <row r="31" spans="2:29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Z31" s="32">
        <v>724000</v>
      </c>
      <c r="AB31" s="14">
        <f t="shared" si="0"/>
        <v>0</v>
      </c>
      <c r="AC31" s="15" t="str">
        <f>IF(AB31=100,"ОК"," ")</f>
        <v> </v>
      </c>
    </row>
    <row r="32" spans="2:29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Z32" s="32">
        <v>575000</v>
      </c>
      <c r="AB32" s="14">
        <f t="shared" si="0"/>
        <v>0</v>
      </c>
      <c r="AC32" s="15" t="str">
        <f>IF(AB32=100,"ОК"," ")</f>
        <v> </v>
      </c>
    </row>
    <row r="33" spans="2:29" s="13" customFormat="1" ht="12.75">
      <c r="B33" s="16">
        <v>18</v>
      </c>
      <c r="C33" s="17">
        <v>90.0131</v>
      </c>
      <c r="D33" s="17">
        <v>4.8484</v>
      </c>
      <c r="E33" s="17">
        <v>1.0452</v>
      </c>
      <c r="F33" s="17">
        <v>0.1135</v>
      </c>
      <c r="G33" s="17">
        <v>0.1819</v>
      </c>
      <c r="H33" s="17">
        <v>0.0041</v>
      </c>
      <c r="I33" s="17">
        <v>0.0496</v>
      </c>
      <c r="J33" s="17">
        <v>0.04</v>
      </c>
      <c r="K33" s="17">
        <v>0.0601</v>
      </c>
      <c r="L33" s="17">
        <v>0.0057</v>
      </c>
      <c r="M33" s="17">
        <v>1.7459</v>
      </c>
      <c r="N33" s="17">
        <v>1.8925</v>
      </c>
      <c r="O33" s="17">
        <v>0.7489</v>
      </c>
      <c r="P33" s="31">
        <v>34.43</v>
      </c>
      <c r="Q33" s="32">
        <v>8223</v>
      </c>
      <c r="R33" s="31">
        <v>38.14</v>
      </c>
      <c r="S33" s="11">
        <v>9109</v>
      </c>
      <c r="T33" s="11">
        <v>48.36</v>
      </c>
      <c r="U33" s="11">
        <v>-10.4</v>
      </c>
      <c r="V33" s="11">
        <v>-9.9</v>
      </c>
      <c r="W33" s="12"/>
      <c r="X33" s="11"/>
      <c r="Y33" s="17"/>
      <c r="Z33" s="32">
        <v>600000</v>
      </c>
      <c r="AB33" s="14">
        <f t="shared" si="0"/>
        <v>100</v>
      </c>
      <c r="AC33" s="15"/>
    </row>
    <row r="34" spans="2:29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Z34" s="32">
        <v>648000</v>
      </c>
      <c r="AB34" s="14">
        <f t="shared" si="0"/>
        <v>0</v>
      </c>
      <c r="AC34" s="15"/>
    </row>
    <row r="35" spans="2:29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Z35" s="32">
        <v>811000</v>
      </c>
      <c r="AB35" s="14">
        <f t="shared" si="0"/>
        <v>0</v>
      </c>
      <c r="AC35" s="15"/>
    </row>
    <row r="36" spans="2:29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1"/>
      <c r="Q36" s="32"/>
      <c r="R36" s="31"/>
      <c r="S36" s="11"/>
      <c r="T36" s="11"/>
      <c r="U36" s="11"/>
      <c r="V36" s="11"/>
      <c r="W36" s="21"/>
      <c r="X36" s="11"/>
      <c r="Y36" s="17"/>
      <c r="Z36" s="32">
        <v>934000</v>
      </c>
      <c r="AB36" s="14">
        <f t="shared" si="0"/>
        <v>0</v>
      </c>
      <c r="AC36" s="15"/>
    </row>
    <row r="37" spans="2:29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11"/>
      <c r="U37" s="11"/>
      <c r="V37" s="11"/>
      <c r="W37" s="33"/>
      <c r="X37" s="11"/>
      <c r="Y37" s="17"/>
      <c r="Z37" s="32">
        <v>847000</v>
      </c>
      <c r="AB37" s="14">
        <f t="shared" si="0"/>
        <v>0</v>
      </c>
      <c r="AC37" s="15"/>
    </row>
    <row r="38" spans="2:29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1"/>
      <c r="X38" s="11"/>
      <c r="Y38" s="17"/>
      <c r="Z38" s="32">
        <v>832000</v>
      </c>
      <c r="AB38" s="14">
        <f t="shared" si="0"/>
        <v>0</v>
      </c>
      <c r="AC38" s="15"/>
    </row>
    <row r="39" spans="2:29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18"/>
      <c r="X39" s="11"/>
      <c r="Y39" s="11"/>
      <c r="Z39" s="11">
        <v>806000</v>
      </c>
      <c r="AB39" s="14">
        <f t="shared" si="0"/>
        <v>0</v>
      </c>
      <c r="AC39" s="15" t="str">
        <f>IF(AB39=100,"ОК"," ")</f>
        <v> </v>
      </c>
    </row>
    <row r="40" spans="2:29" s="13" customFormat="1" ht="12.75">
      <c r="B40" s="16">
        <v>25</v>
      </c>
      <c r="C40" s="17">
        <v>89.8961</v>
      </c>
      <c r="D40" s="17">
        <v>4.912</v>
      </c>
      <c r="E40" s="17">
        <v>1.0851</v>
      </c>
      <c r="F40" s="17">
        <v>0.1173</v>
      </c>
      <c r="G40" s="17">
        <v>0.1881</v>
      </c>
      <c r="H40" s="17">
        <v>0.0042</v>
      </c>
      <c r="I40" s="17">
        <v>0.0518</v>
      </c>
      <c r="J40" s="17">
        <v>0.0428</v>
      </c>
      <c r="K40" s="17">
        <v>0.0628</v>
      </c>
      <c r="L40" s="17">
        <v>0.0042</v>
      </c>
      <c r="M40" s="17">
        <v>1.7195</v>
      </c>
      <c r="N40" s="17">
        <v>1.9162</v>
      </c>
      <c r="O40" s="17">
        <v>0.7503</v>
      </c>
      <c r="P40" s="31">
        <v>34.49</v>
      </c>
      <c r="Q40" s="32">
        <v>8237</v>
      </c>
      <c r="R40" s="31">
        <v>38.2</v>
      </c>
      <c r="S40" s="11">
        <v>9123</v>
      </c>
      <c r="T40" s="31">
        <v>48.4</v>
      </c>
      <c r="U40" s="11">
        <v>-10.8</v>
      </c>
      <c r="V40" s="11">
        <v>-11.2</v>
      </c>
      <c r="W40" s="21"/>
      <c r="X40" s="11"/>
      <c r="Y40" s="11"/>
      <c r="Z40" s="11">
        <v>1132000</v>
      </c>
      <c r="AB40" s="14">
        <f t="shared" si="0"/>
        <v>100.0001</v>
      </c>
      <c r="AC40" s="15" t="str">
        <f>IF(AB40=100,"ОК"," ")</f>
        <v> </v>
      </c>
    </row>
    <row r="41" spans="2:29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>
        <v>0.00098</v>
      </c>
      <c r="X41" s="11">
        <v>0.0006</v>
      </c>
      <c r="Y41" s="17">
        <v>0.0002</v>
      </c>
      <c r="Z41" s="32">
        <v>1315000</v>
      </c>
      <c r="AB41" s="14">
        <f t="shared" si="0"/>
        <v>0</v>
      </c>
      <c r="AC41" s="15" t="str">
        <f>IF(AB41=100,"ОК"," ")</f>
        <v> </v>
      </c>
    </row>
    <row r="42" spans="2:29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Z42" s="12">
        <v>1032000</v>
      </c>
      <c r="AB42" s="14">
        <f t="shared" si="0"/>
        <v>0</v>
      </c>
      <c r="AC42" s="15" t="str">
        <f>IF(AB42=100,"ОК"," ")</f>
        <v> </v>
      </c>
    </row>
    <row r="43" spans="2:29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31"/>
      <c r="Q43" s="32"/>
      <c r="R43" s="31"/>
      <c r="S43" s="11"/>
      <c r="T43" s="11"/>
      <c r="U43" s="11"/>
      <c r="V43" s="11"/>
      <c r="W43" s="21"/>
      <c r="X43" s="12"/>
      <c r="Y43" s="17"/>
      <c r="Z43" s="32">
        <v>1065000</v>
      </c>
      <c r="AB43" s="14">
        <f t="shared" si="0"/>
        <v>0</v>
      </c>
      <c r="AC43" s="15"/>
    </row>
    <row r="44" spans="2:29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17"/>
      <c r="R44" s="31"/>
      <c r="S44" s="11"/>
      <c r="T44" s="11"/>
      <c r="U44" s="11"/>
      <c r="V44" s="11"/>
      <c r="W44" s="18"/>
      <c r="X44" s="12"/>
      <c r="Y44" s="17"/>
      <c r="Z44" s="32">
        <v>904000</v>
      </c>
      <c r="AB44" s="14">
        <f t="shared" si="0"/>
        <v>0</v>
      </c>
      <c r="AC44" s="15"/>
    </row>
    <row r="45" spans="2:29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0"/>
      <c r="S45" s="11"/>
      <c r="T45" s="11"/>
      <c r="U45" s="11"/>
      <c r="V45" s="11"/>
      <c r="W45" s="21"/>
      <c r="X45" s="12"/>
      <c r="Y45" s="23"/>
      <c r="Z45" s="41">
        <v>956000</v>
      </c>
      <c r="AB45" s="14">
        <f t="shared" si="0"/>
        <v>0</v>
      </c>
      <c r="AC45" s="15" t="str">
        <f>IF(AB45=100,"ОК"," ")</f>
        <v> </v>
      </c>
    </row>
    <row r="46" spans="2:29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Z46" s="23"/>
      <c r="AB46" s="14">
        <f t="shared" si="0"/>
        <v>0</v>
      </c>
      <c r="AC46" s="15" t="str">
        <f>IF(AB46=100,"ОК"," ")</f>
        <v> </v>
      </c>
    </row>
    <row r="47" spans="2:30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Z47" s="40"/>
      <c r="AB47" s="5"/>
      <c r="AC47" s="6"/>
      <c r="AD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6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</row>
  </sheetData>
  <sheetProtection/>
  <mergeCells count="36">
    <mergeCell ref="W2:Y2"/>
    <mergeCell ref="C6:AB6"/>
    <mergeCell ref="B7:M7"/>
    <mergeCell ref="B8:Y8"/>
    <mergeCell ref="B9:Y9"/>
    <mergeCell ref="B10:S10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C13:C15"/>
    <mergeCell ref="L13:L15"/>
    <mergeCell ref="M13:M15"/>
    <mergeCell ref="N13:N15"/>
    <mergeCell ref="O13:O15"/>
    <mergeCell ref="D13:D15"/>
    <mergeCell ref="E13:E15"/>
    <mergeCell ref="F13:F15"/>
    <mergeCell ref="G13:G15"/>
    <mergeCell ref="H13:H15"/>
    <mergeCell ref="I13:I15"/>
    <mergeCell ref="Z12:Z15"/>
    <mergeCell ref="C48:X48"/>
    <mergeCell ref="P13:P15"/>
    <mergeCell ref="Q13:Q15"/>
    <mergeCell ref="R13:R15"/>
    <mergeCell ref="S13:S15"/>
    <mergeCell ref="T13:T15"/>
    <mergeCell ref="B47:X47"/>
    <mergeCell ref="J13:J15"/>
    <mergeCell ref="K13:K1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view="pageBreakPreview" zoomScale="120" zoomScaleSheetLayoutView="120" workbookViewId="0" topLeftCell="G17">
      <selection activeCell="Z53" sqref="Z5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9"/>
    </row>
    <row r="8" spans="2:27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28"/>
      <c r="AA8" s="29"/>
    </row>
    <row r="9" spans="2:27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28"/>
      <c r="AA9" s="29"/>
    </row>
    <row r="10" spans="2:27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28"/>
      <c r="AA10" s="29"/>
    </row>
    <row r="11" spans="2:27" ht="15.75" customHeight="1">
      <c r="B11" s="63" t="s">
        <v>46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4"/>
      <c r="AA11" s="4"/>
    </row>
    <row r="12" spans="2:29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4"/>
      <c r="AB12" s="7"/>
      <c r="AC12"/>
    </row>
    <row r="13" spans="2:29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4"/>
      <c r="AB13" s="7"/>
      <c r="AC13"/>
    </row>
    <row r="14" spans="2:29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4"/>
      <c r="AB14" s="7"/>
      <c r="AC14"/>
    </row>
    <row r="15" spans="2:29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4"/>
      <c r="AB15" s="7"/>
      <c r="AC15"/>
    </row>
    <row r="16" spans="2:28" s="13" customFormat="1" ht="13.5" customHeight="1">
      <c r="B16" s="9">
        <v>1</v>
      </c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31"/>
      <c r="Q16" s="32"/>
      <c r="R16" s="31"/>
      <c r="S16" s="11"/>
      <c r="T16" s="11"/>
      <c r="U16" s="11"/>
      <c r="V16" s="11"/>
      <c r="W16" s="18"/>
      <c r="X16" s="11"/>
      <c r="Y16" s="11"/>
      <c r="AA16" s="14">
        <f>SUM(C16:N16)</f>
        <v>0</v>
      </c>
      <c r="AB16" s="15" t="str">
        <f>IF(AA16=100,"ОК"," ")</f>
        <v> </v>
      </c>
    </row>
    <row r="17" spans="2:28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AA17" s="14">
        <f aca="true" t="shared" si="0" ref="AA17:AA46">SUM(C17:N17)</f>
        <v>0</v>
      </c>
      <c r="AB17" s="15" t="str">
        <f>IF(AA17=100,"ОК"," ")</f>
        <v> </v>
      </c>
    </row>
    <row r="18" spans="2:28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AA18" s="14">
        <f t="shared" si="0"/>
        <v>0</v>
      </c>
      <c r="AB18" s="15" t="str">
        <f>IF(AA18=100,"ОК"," ")</f>
        <v> </v>
      </c>
    </row>
    <row r="19" spans="2:28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18"/>
      <c r="X19" s="11"/>
      <c r="Y19" s="11"/>
      <c r="AA19" s="14">
        <f t="shared" si="0"/>
        <v>0</v>
      </c>
      <c r="AB19" s="15" t="str">
        <f>IF(AA19=100,"ОК"," ")</f>
        <v> </v>
      </c>
    </row>
    <row r="20" spans="2:28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21"/>
      <c r="X21" s="11"/>
      <c r="Y21" s="11"/>
      <c r="AA21" s="14">
        <f t="shared" si="0"/>
        <v>0</v>
      </c>
      <c r="AB21" s="15"/>
    </row>
    <row r="22" spans="2:28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8</v>
      </c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31"/>
      <c r="Q23" s="32"/>
      <c r="R23" s="31"/>
      <c r="S23" s="11"/>
      <c r="T23" s="11"/>
      <c r="U23" s="11"/>
      <c r="V23" s="11"/>
      <c r="W23" s="21"/>
      <c r="X23" s="11"/>
      <c r="Y23" s="11"/>
      <c r="AA23" s="14">
        <f t="shared" si="0"/>
        <v>0</v>
      </c>
      <c r="AB23" s="15"/>
    </row>
    <row r="24" spans="2:28" s="13" customFormat="1" ht="12.75">
      <c r="B24" s="9">
        <v>9</v>
      </c>
      <c r="C24" s="17">
        <v>90.1273</v>
      </c>
      <c r="D24" s="17">
        <v>4.7812</v>
      </c>
      <c r="E24" s="17">
        <v>0.9563</v>
      </c>
      <c r="F24" s="17">
        <v>0.1076</v>
      </c>
      <c r="G24" s="17">
        <v>0.1679</v>
      </c>
      <c r="H24" s="17">
        <v>0.0041</v>
      </c>
      <c r="I24" s="17">
        <v>0.0467</v>
      </c>
      <c r="J24" s="17">
        <v>0.0365</v>
      </c>
      <c r="K24" s="17">
        <v>0.0483</v>
      </c>
      <c r="L24" s="17">
        <v>0.0053</v>
      </c>
      <c r="M24" s="17">
        <v>1.7612</v>
      </c>
      <c r="N24" s="17">
        <v>1.9676</v>
      </c>
      <c r="O24" s="17">
        <v>0.7475</v>
      </c>
      <c r="P24" s="31">
        <v>34.29</v>
      </c>
      <c r="Q24" s="32">
        <v>8191</v>
      </c>
      <c r="R24" s="31">
        <v>37.99</v>
      </c>
      <c r="S24" s="11">
        <v>9074</v>
      </c>
      <c r="T24" s="11">
        <v>48.22</v>
      </c>
      <c r="U24" s="11">
        <v>-10.3</v>
      </c>
      <c r="V24" s="11">
        <v>-10.1</v>
      </c>
      <c r="W24" s="33"/>
      <c r="X24" s="11"/>
      <c r="Y24" s="11"/>
      <c r="AA24" s="14">
        <f t="shared" si="0"/>
        <v>100.01000000000002</v>
      </c>
      <c r="AB24" s="15"/>
    </row>
    <row r="25" spans="2:28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21"/>
      <c r="X25" s="11">
        <v>0.0006</v>
      </c>
      <c r="Y25" s="11">
        <v>0.0002</v>
      </c>
      <c r="AA25" s="14">
        <f t="shared" si="0"/>
        <v>0</v>
      </c>
      <c r="AB25" s="15"/>
    </row>
    <row r="26" spans="2:28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1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2">
        <v>0.0009</v>
      </c>
      <c r="X27" s="11"/>
      <c r="Y27" s="11"/>
      <c r="AA27" s="14">
        <f t="shared" si="0"/>
        <v>0</v>
      </c>
      <c r="AB27" s="15"/>
    </row>
    <row r="28" spans="2:28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8"/>
      <c r="X28" s="11"/>
      <c r="Y28" s="11"/>
      <c r="AA28" s="14">
        <f t="shared" si="0"/>
        <v>0</v>
      </c>
      <c r="AB28" s="15"/>
    </row>
    <row r="29" spans="2:28" s="13" customFormat="1" ht="12.75">
      <c r="B29" s="9">
        <v>14</v>
      </c>
      <c r="C29" s="17">
        <v>90.0987</v>
      </c>
      <c r="D29" s="17">
        <v>4.7839</v>
      </c>
      <c r="E29" s="17">
        <v>0.9536</v>
      </c>
      <c r="F29" s="17">
        <v>0.1091</v>
      </c>
      <c r="G29" s="17">
        <v>0.1713</v>
      </c>
      <c r="H29" s="17">
        <v>0.0041</v>
      </c>
      <c r="I29" s="17">
        <v>0.0458</v>
      </c>
      <c r="J29" s="17">
        <v>0.0365</v>
      </c>
      <c r="K29" s="17">
        <v>0.0471</v>
      </c>
      <c r="L29" s="17">
        <v>0.0046</v>
      </c>
      <c r="M29" s="17">
        <v>1.7377</v>
      </c>
      <c r="N29" s="17">
        <v>2.0075</v>
      </c>
      <c r="O29" s="17">
        <v>0.7479</v>
      </c>
      <c r="P29" s="31">
        <v>34.29</v>
      </c>
      <c r="Q29" s="32">
        <v>8191</v>
      </c>
      <c r="R29" s="31">
        <v>37.99</v>
      </c>
      <c r="S29" s="11">
        <v>9074</v>
      </c>
      <c r="T29" s="11">
        <v>48.21</v>
      </c>
      <c r="U29" s="10">
        <v>-11</v>
      </c>
      <c r="V29" s="11">
        <v>-10.6</v>
      </c>
      <c r="W29" s="21"/>
      <c r="X29" s="11"/>
      <c r="Y29" s="11"/>
      <c r="AA29" s="14">
        <f t="shared" si="0"/>
        <v>99.99989999999998</v>
      </c>
      <c r="AB29" s="15"/>
    </row>
    <row r="30" spans="2:28" s="13" customFormat="1" ht="12.75">
      <c r="B30" s="9">
        <v>15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31"/>
      <c r="Q30" s="32"/>
      <c r="R30" s="31"/>
      <c r="S30" s="11"/>
      <c r="T30" s="11"/>
      <c r="U30" s="11"/>
      <c r="V30" s="11"/>
      <c r="W30" s="21"/>
      <c r="X30" s="11"/>
      <c r="Y30" s="17"/>
      <c r="AA30" s="14">
        <f t="shared" si="0"/>
        <v>0</v>
      </c>
      <c r="AB30" s="15" t="str">
        <f>IF(AA30=100,"ОК"," ")</f>
        <v> </v>
      </c>
    </row>
    <row r="31" spans="2:28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>IF(AA31=100,"ОК"," ")</f>
        <v> </v>
      </c>
    </row>
    <row r="32" spans="2:28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AA32" s="14">
        <f t="shared" si="0"/>
        <v>0</v>
      </c>
      <c r="AB32" s="15" t="str">
        <f>IF(AA32=100,"ОК"," ")</f>
        <v> </v>
      </c>
    </row>
    <row r="33" spans="2:28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1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21</v>
      </c>
      <c r="C36" s="17">
        <v>90.5939</v>
      </c>
      <c r="D36" s="17">
        <v>4.5551</v>
      </c>
      <c r="E36" s="17">
        <v>0.938</v>
      </c>
      <c r="F36" s="17">
        <v>0.1079</v>
      </c>
      <c r="G36" s="17">
        <v>0.1613</v>
      </c>
      <c r="H36" s="17">
        <v>0.0039</v>
      </c>
      <c r="I36" s="17">
        <v>0.0431</v>
      </c>
      <c r="J36" s="17">
        <v>0.034</v>
      </c>
      <c r="K36" s="17">
        <v>0.0438</v>
      </c>
      <c r="L36" s="17">
        <v>0.0054</v>
      </c>
      <c r="M36" s="17">
        <v>1.6625</v>
      </c>
      <c r="N36" s="17">
        <v>1.851</v>
      </c>
      <c r="O36" s="17">
        <v>0.7438</v>
      </c>
      <c r="P36" s="31">
        <v>34.28</v>
      </c>
      <c r="Q36" s="32">
        <v>8189</v>
      </c>
      <c r="R36" s="31">
        <v>37.98</v>
      </c>
      <c r="S36" s="11">
        <v>9072</v>
      </c>
      <c r="T36" s="11">
        <v>48.34</v>
      </c>
      <c r="U36" s="11">
        <v>-10.1</v>
      </c>
      <c r="V36" s="11">
        <v>-9.1</v>
      </c>
      <c r="W36" s="21"/>
      <c r="X36" s="11"/>
      <c r="Y36" s="17"/>
      <c r="AA36" s="14">
        <f t="shared" si="0"/>
        <v>99.9999</v>
      </c>
      <c r="AB36" s="15"/>
    </row>
    <row r="37" spans="2:28" s="13" customFormat="1" ht="12.75">
      <c r="B37" s="16">
        <v>22</v>
      </c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31"/>
      <c r="Q37" s="32"/>
      <c r="R37" s="31"/>
      <c r="S37" s="11"/>
      <c r="T37" s="11"/>
      <c r="U37" s="11"/>
      <c r="V37" s="11"/>
      <c r="W37" s="33">
        <v>0.0009</v>
      </c>
      <c r="X37" s="11"/>
      <c r="Y37" s="17"/>
      <c r="AA37" s="14">
        <f t="shared" si="0"/>
        <v>0</v>
      </c>
      <c r="AB37" s="15"/>
    </row>
    <row r="38" spans="2:28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1"/>
      <c r="X38" s="11">
        <v>0.0006</v>
      </c>
      <c r="Y38" s="17">
        <v>0.0002</v>
      </c>
      <c r="AA38" s="14">
        <f t="shared" si="0"/>
        <v>0</v>
      </c>
      <c r="AB38" s="15"/>
    </row>
    <row r="39" spans="2:28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18"/>
      <c r="X39" s="11"/>
      <c r="Y39" s="11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1"/>
      <c r="X40" s="11"/>
      <c r="Y40" s="11"/>
      <c r="AA40" s="14">
        <f t="shared" si="0"/>
        <v>0</v>
      </c>
      <c r="AB40" s="15" t="str">
        <f>IF(AA40=100,"ОК"," ")</f>
        <v> </v>
      </c>
    </row>
    <row r="41" spans="2:28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AA41" s="14">
        <f t="shared" si="0"/>
        <v>0</v>
      </c>
      <c r="AB41" s="15" t="str">
        <f>IF(AA41=100,"ОК"," ")</f>
        <v> </v>
      </c>
    </row>
    <row r="42" spans="2:28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AA42" s="14">
        <f t="shared" si="0"/>
        <v>0</v>
      </c>
      <c r="AB42" s="15" t="str">
        <f>IF(AA42=100,"ОК"," ")</f>
        <v> </v>
      </c>
    </row>
    <row r="43" spans="2:28" s="13" customFormat="1" ht="12.75">
      <c r="B43" s="16">
        <v>28</v>
      </c>
      <c r="C43" s="17">
        <v>90.1214</v>
      </c>
      <c r="D43" s="17">
        <v>4.7805</v>
      </c>
      <c r="E43" s="17">
        <v>0.9553</v>
      </c>
      <c r="F43" s="17">
        <v>0.1078</v>
      </c>
      <c r="G43" s="17">
        <v>0.1668</v>
      </c>
      <c r="H43" s="17">
        <v>0.0041</v>
      </c>
      <c r="I43" s="17">
        <v>0.0453</v>
      </c>
      <c r="J43" s="17">
        <v>0.0357</v>
      </c>
      <c r="K43" s="17">
        <v>0.0464</v>
      </c>
      <c r="L43" s="17">
        <v>0.0047</v>
      </c>
      <c r="M43" s="17">
        <v>1.7093</v>
      </c>
      <c r="N43" s="17">
        <v>2.0227</v>
      </c>
      <c r="O43" s="17">
        <v>0.7478</v>
      </c>
      <c r="P43" s="31">
        <v>34.29</v>
      </c>
      <c r="Q43" s="32">
        <v>8190</v>
      </c>
      <c r="R43" s="31">
        <v>37.99</v>
      </c>
      <c r="S43" s="11">
        <v>9073</v>
      </c>
      <c r="T43" s="11">
        <v>48.21</v>
      </c>
      <c r="U43" s="11">
        <v>-10.4</v>
      </c>
      <c r="V43" s="11">
        <v>-9.7</v>
      </c>
      <c r="W43" s="21"/>
      <c r="X43" s="12"/>
      <c r="Y43" s="17"/>
      <c r="AA43" s="14">
        <f t="shared" si="0"/>
        <v>99.99999999999999</v>
      </c>
      <c r="AB43" s="15"/>
    </row>
    <row r="44" spans="2:28" s="13" customFormat="1" ht="12.75">
      <c r="B44" s="16">
        <v>29</v>
      </c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31"/>
      <c r="Q44" s="17"/>
      <c r="R44" s="31"/>
      <c r="S44" s="11"/>
      <c r="T44" s="11"/>
      <c r="U44" s="11"/>
      <c r="V44" s="11"/>
      <c r="W44" s="18"/>
      <c r="X44" s="12"/>
      <c r="Y44" s="17"/>
      <c r="AA44" s="14">
        <f t="shared" si="0"/>
        <v>0</v>
      </c>
      <c r="AB44" s="15"/>
    </row>
    <row r="45" spans="2:28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0"/>
      <c r="S45" s="11"/>
      <c r="T45" s="11"/>
      <c r="U45" s="11"/>
      <c r="V45" s="11"/>
      <c r="W45" s="21"/>
      <c r="X45" s="12"/>
      <c r="Y45" s="23"/>
      <c r="AA45" s="14">
        <f t="shared" si="0"/>
        <v>0</v>
      </c>
      <c r="AB45" s="15" t="str">
        <f>IF(AA45=100,"ОК"," ")</f>
        <v> </v>
      </c>
    </row>
    <row r="46" spans="2:28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AA46" s="14">
        <f t="shared" si="0"/>
        <v>0</v>
      </c>
      <c r="AB46" s="15" t="str">
        <f>IF(AA46=100,"ОК"," ")</f>
        <v> </v>
      </c>
    </row>
    <row r="47" spans="2:29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AA47" s="5"/>
      <c r="AB47" s="6"/>
      <c r="AC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5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</sheetData>
  <sheetProtection/>
  <mergeCells count="35">
    <mergeCell ref="W2:Y2"/>
    <mergeCell ref="C6:AA6"/>
    <mergeCell ref="B7:M7"/>
    <mergeCell ref="B8:Y8"/>
    <mergeCell ref="B9:Y9"/>
    <mergeCell ref="B10:S10"/>
    <mergeCell ref="B11:Y11"/>
    <mergeCell ref="B12:B15"/>
    <mergeCell ref="C12:N12"/>
    <mergeCell ref="O12:T12"/>
    <mergeCell ref="U12:U15"/>
    <mergeCell ref="V12:V15"/>
    <mergeCell ref="W12:W15"/>
    <mergeCell ref="X12:X15"/>
    <mergeCell ref="Y12:Y15"/>
    <mergeCell ref="C13:C15"/>
    <mergeCell ref="M13:M15"/>
    <mergeCell ref="N13:N15"/>
    <mergeCell ref="O13:O15"/>
    <mergeCell ref="D13:D15"/>
    <mergeCell ref="E13:E15"/>
    <mergeCell ref="F13:F15"/>
    <mergeCell ref="G13:G15"/>
    <mergeCell ref="H13:H15"/>
    <mergeCell ref="I13:I15"/>
    <mergeCell ref="C48:X48"/>
    <mergeCell ref="P13:P15"/>
    <mergeCell ref="Q13:Q15"/>
    <mergeCell ref="R13:R15"/>
    <mergeCell ref="S13:S15"/>
    <mergeCell ref="T13:T15"/>
    <mergeCell ref="B47:X47"/>
    <mergeCell ref="J13:J15"/>
    <mergeCell ref="K13:K15"/>
    <mergeCell ref="L13:L1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5"/>
  <sheetViews>
    <sheetView view="pageBreakPreview" zoomScale="120" zoomScaleSheetLayoutView="120" workbookViewId="0" topLeftCell="I7">
      <selection activeCell="W44" sqref="W44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7" customWidth="1"/>
  </cols>
  <sheetData>
    <row r="1" spans="2:27" ht="12.75">
      <c r="B1" s="3" t="s">
        <v>4</v>
      </c>
      <c r="C1" s="3"/>
      <c r="D1" s="3"/>
      <c r="E1" s="3"/>
      <c r="F1" s="3"/>
      <c r="G1" s="3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</row>
    <row r="2" spans="2:27" ht="12.75">
      <c r="B2" s="3" t="s">
        <v>43</v>
      </c>
      <c r="C2" s="3"/>
      <c r="D2" s="3"/>
      <c r="E2" s="3"/>
      <c r="F2" s="3"/>
      <c r="G2" s="3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"/>
      <c r="U2" s="4"/>
      <c r="V2" s="4"/>
      <c r="W2" s="55"/>
      <c r="X2" s="56"/>
      <c r="Y2" s="56"/>
      <c r="Z2" s="4"/>
      <c r="AA2" s="4"/>
    </row>
    <row r="3" spans="2:27" ht="12.75">
      <c r="B3" s="8" t="s">
        <v>44</v>
      </c>
      <c r="C3" s="3"/>
      <c r="D3" s="3"/>
      <c r="E3" s="3"/>
      <c r="F3" s="3"/>
      <c r="G3" s="3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</v>
      </c>
      <c r="C4" s="3"/>
      <c r="D4" s="3"/>
      <c r="E4" s="3"/>
      <c r="F4" s="3"/>
      <c r="G4" s="3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42</v>
      </c>
      <c r="C5" s="3"/>
      <c r="D5" s="3"/>
      <c r="E5" s="3"/>
      <c r="F5" s="3"/>
      <c r="G5" s="3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3:27" ht="21.75" customHeight="1">
      <c r="C6" s="57" t="s">
        <v>28</v>
      </c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7"/>
      <c r="S6" s="57"/>
      <c r="T6" s="57"/>
      <c r="U6" s="57"/>
      <c r="V6" s="57"/>
      <c r="W6" s="57"/>
      <c r="X6" s="57"/>
      <c r="Y6" s="57"/>
      <c r="Z6" s="57"/>
      <c r="AA6" s="58"/>
    </row>
    <row r="7" spans="2:27" ht="21" customHeight="1">
      <c r="B7" s="59" t="s">
        <v>31</v>
      </c>
      <c r="C7" s="59"/>
      <c r="D7" s="59"/>
      <c r="E7" s="59"/>
      <c r="F7" s="59"/>
      <c r="G7" s="59"/>
      <c r="H7" s="59"/>
      <c r="I7" s="59"/>
      <c r="J7" s="59"/>
      <c r="K7" s="59"/>
      <c r="L7" s="59"/>
      <c r="M7" s="59"/>
      <c r="T7" s="28"/>
      <c r="U7" s="28"/>
      <c r="V7" s="28"/>
      <c r="W7" s="28"/>
      <c r="X7" s="28"/>
      <c r="Y7" s="28"/>
      <c r="Z7" s="28"/>
      <c r="AA7" s="29"/>
    </row>
    <row r="8" spans="2:27" ht="15.75">
      <c r="B8" s="60" t="s">
        <v>32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28"/>
      <c r="AA8" s="29"/>
    </row>
    <row r="9" spans="2:27" ht="81.75" customHeight="1">
      <c r="B9" s="61" t="s">
        <v>34</v>
      </c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28"/>
      <c r="AA9" s="29"/>
    </row>
    <row r="10" spans="2:27" ht="21.75" customHeight="1">
      <c r="B10" s="61" t="s">
        <v>33</v>
      </c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30"/>
      <c r="U10" s="30"/>
      <c r="V10" s="30"/>
      <c r="W10" s="30"/>
      <c r="X10" s="30"/>
      <c r="Y10" s="30"/>
      <c r="Z10" s="28"/>
      <c r="AA10" s="29"/>
    </row>
    <row r="11" spans="2:27" ht="15.75" customHeight="1">
      <c r="B11" s="63" t="s">
        <v>35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  <c r="R11" s="63"/>
      <c r="S11" s="63"/>
      <c r="T11" s="63"/>
      <c r="U11" s="63"/>
      <c r="V11" s="63"/>
      <c r="W11" s="63"/>
      <c r="X11" s="63"/>
      <c r="Y11" s="63"/>
      <c r="Z11" s="4"/>
      <c r="AA11" s="4"/>
    </row>
    <row r="12" spans="2:29" ht="12.75">
      <c r="B12" s="64" t="s">
        <v>11</v>
      </c>
      <c r="C12" s="67" t="s">
        <v>29</v>
      </c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70" t="s">
        <v>30</v>
      </c>
      <c r="P12" s="71"/>
      <c r="Q12" s="71"/>
      <c r="R12" s="71"/>
      <c r="S12" s="71"/>
      <c r="T12" s="72"/>
      <c r="U12" s="73" t="s">
        <v>26</v>
      </c>
      <c r="V12" s="73" t="s">
        <v>27</v>
      </c>
      <c r="W12" s="76" t="s">
        <v>23</v>
      </c>
      <c r="X12" s="76" t="s">
        <v>24</v>
      </c>
      <c r="Y12" s="76" t="s">
        <v>25</v>
      </c>
      <c r="Z12" s="4"/>
      <c r="AB12" s="7"/>
      <c r="AC12"/>
    </row>
    <row r="13" spans="2:29" ht="12.75">
      <c r="B13" s="65"/>
      <c r="C13" s="79" t="s">
        <v>12</v>
      </c>
      <c r="D13" s="79" t="s">
        <v>13</v>
      </c>
      <c r="E13" s="79" t="s">
        <v>14</v>
      </c>
      <c r="F13" s="79" t="s">
        <v>15</v>
      </c>
      <c r="G13" s="79" t="s">
        <v>16</v>
      </c>
      <c r="H13" s="79" t="s">
        <v>17</v>
      </c>
      <c r="I13" s="79" t="s">
        <v>18</v>
      </c>
      <c r="J13" s="79" t="s">
        <v>19</v>
      </c>
      <c r="K13" s="79" t="s">
        <v>20</v>
      </c>
      <c r="L13" s="79" t="s">
        <v>45</v>
      </c>
      <c r="M13" s="79" t="s">
        <v>21</v>
      </c>
      <c r="N13" s="79" t="s">
        <v>22</v>
      </c>
      <c r="O13" s="79" t="s">
        <v>5</v>
      </c>
      <c r="P13" s="84" t="s">
        <v>6</v>
      </c>
      <c r="Q13" s="79" t="s">
        <v>8</v>
      </c>
      <c r="R13" s="79" t="s">
        <v>7</v>
      </c>
      <c r="S13" s="79" t="s">
        <v>9</v>
      </c>
      <c r="T13" s="79" t="s">
        <v>10</v>
      </c>
      <c r="U13" s="74"/>
      <c r="V13" s="74"/>
      <c r="W13" s="77"/>
      <c r="X13" s="77"/>
      <c r="Y13" s="77"/>
      <c r="Z13" s="4"/>
      <c r="AB13" s="7"/>
      <c r="AC13"/>
    </row>
    <row r="14" spans="2:29" ht="12.75">
      <c r="B14" s="65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0"/>
      <c r="P14" s="85"/>
      <c r="Q14" s="80"/>
      <c r="R14" s="80"/>
      <c r="S14" s="80"/>
      <c r="T14" s="80"/>
      <c r="U14" s="74"/>
      <c r="V14" s="74"/>
      <c r="W14" s="77"/>
      <c r="X14" s="77"/>
      <c r="Y14" s="77"/>
      <c r="Z14" s="4"/>
      <c r="AB14" s="7"/>
      <c r="AC14"/>
    </row>
    <row r="15" spans="2:29" ht="42.75" customHeight="1">
      <c r="B15" s="66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6"/>
      <c r="Q15" s="81"/>
      <c r="R15" s="81"/>
      <c r="S15" s="81"/>
      <c r="T15" s="81"/>
      <c r="U15" s="75"/>
      <c r="V15" s="75"/>
      <c r="W15" s="78"/>
      <c r="X15" s="78"/>
      <c r="Y15" s="78"/>
      <c r="Z15" s="4"/>
      <c r="AB15" s="7"/>
      <c r="AC15"/>
    </row>
    <row r="16" spans="2:28" s="13" customFormat="1" ht="13.5" customHeight="1">
      <c r="B16" s="9">
        <v>1</v>
      </c>
      <c r="C16" s="17">
        <v>92.0321</v>
      </c>
      <c r="D16" s="17">
        <v>3.9356</v>
      </c>
      <c r="E16" s="17">
        <v>0.9015</v>
      </c>
      <c r="F16" s="17">
        <v>0.1159</v>
      </c>
      <c r="G16" s="17">
        <v>0.1549</v>
      </c>
      <c r="H16" s="17">
        <v>0.0034</v>
      </c>
      <c r="I16" s="17">
        <v>0.0384</v>
      </c>
      <c r="J16" s="17">
        <v>0.03</v>
      </c>
      <c r="K16" s="17">
        <v>0.0371</v>
      </c>
      <c r="L16" s="17">
        <v>0.0049</v>
      </c>
      <c r="M16" s="17">
        <v>1.3037</v>
      </c>
      <c r="N16" s="17">
        <v>1.4425</v>
      </c>
      <c r="O16" s="17">
        <v>0.7328</v>
      </c>
      <c r="P16" s="31">
        <v>34.34</v>
      </c>
      <c r="Q16" s="32">
        <v>8203</v>
      </c>
      <c r="R16" s="31">
        <v>38.06</v>
      </c>
      <c r="S16" s="11">
        <v>9089</v>
      </c>
      <c r="T16" s="11">
        <v>48.79</v>
      </c>
      <c r="U16" s="11">
        <v>-12.1</v>
      </c>
      <c r="V16" s="11">
        <v>-11.4</v>
      </c>
      <c r="W16" s="18"/>
      <c r="X16" s="11"/>
      <c r="Y16" s="11"/>
      <c r="AA16" s="14">
        <f>SUM(C16:N16)</f>
        <v>99.99999999999999</v>
      </c>
      <c r="AB16" s="15" t="str">
        <f>IF(AA16=100,"ОК"," ")</f>
        <v>ОК</v>
      </c>
    </row>
    <row r="17" spans="2:28" s="13" customFormat="1" ht="12.75">
      <c r="B17" s="9">
        <v>2</v>
      </c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0"/>
      <c r="S17" s="11"/>
      <c r="T17" s="11"/>
      <c r="U17" s="11"/>
      <c r="V17" s="11"/>
      <c r="W17" s="22"/>
      <c r="X17" s="11"/>
      <c r="Y17" s="11"/>
      <c r="AA17" s="14">
        <f aca="true" t="shared" si="0" ref="AA17:AA46">SUM(C17:N17)</f>
        <v>0</v>
      </c>
      <c r="AB17" s="15" t="str">
        <f>IF(AA17=100,"ОК"," ")</f>
        <v> </v>
      </c>
    </row>
    <row r="18" spans="2:28" s="13" customFormat="1" ht="12.75">
      <c r="B18" s="9">
        <v>3</v>
      </c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0"/>
      <c r="S18" s="11"/>
      <c r="T18" s="11"/>
      <c r="U18" s="11"/>
      <c r="V18" s="11"/>
      <c r="W18" s="18"/>
      <c r="X18" s="11"/>
      <c r="Y18" s="11"/>
      <c r="AA18" s="14">
        <f t="shared" si="0"/>
        <v>0</v>
      </c>
      <c r="AB18" s="15" t="str">
        <f>IF(AA18=100,"ОК"," ")</f>
        <v> </v>
      </c>
    </row>
    <row r="19" spans="2:28" s="13" customFormat="1" ht="12.75">
      <c r="B19" s="9">
        <v>4</v>
      </c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0"/>
      <c r="S19" s="11"/>
      <c r="T19" s="11"/>
      <c r="U19" s="11"/>
      <c r="V19" s="11"/>
      <c r="W19" s="18"/>
      <c r="X19" s="11"/>
      <c r="Y19" s="11"/>
      <c r="AA19" s="14">
        <f t="shared" si="0"/>
        <v>0</v>
      </c>
      <c r="AB19" s="15" t="str">
        <f>IF(AA19=100,"ОК"," ")</f>
        <v> </v>
      </c>
    </row>
    <row r="20" spans="2:28" s="13" customFormat="1" ht="12.75">
      <c r="B20" s="9">
        <v>5</v>
      </c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0"/>
      <c r="S20" s="11"/>
      <c r="T20" s="11"/>
      <c r="U20" s="11"/>
      <c r="V20" s="11"/>
      <c r="W20" s="21"/>
      <c r="X20" s="11"/>
      <c r="Y20" s="11"/>
      <c r="AA20" s="14">
        <f t="shared" si="0"/>
        <v>0</v>
      </c>
      <c r="AB20" s="15" t="str">
        <f>IF(AA20=100,"ОК"," ")</f>
        <v> </v>
      </c>
    </row>
    <row r="21" spans="2:28" s="13" customFormat="1" ht="12.75">
      <c r="B21" s="9">
        <v>6</v>
      </c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0"/>
      <c r="S21" s="11"/>
      <c r="T21" s="11"/>
      <c r="U21" s="11"/>
      <c r="V21" s="11"/>
      <c r="W21" s="21"/>
      <c r="X21" s="11"/>
      <c r="Y21" s="11"/>
      <c r="AA21" s="14">
        <f t="shared" si="0"/>
        <v>0</v>
      </c>
      <c r="AB21" s="15"/>
    </row>
    <row r="22" spans="2:28" s="13" customFormat="1" ht="12.75">
      <c r="B22" s="9">
        <v>7</v>
      </c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0"/>
      <c r="S22" s="11"/>
      <c r="T22" s="11"/>
      <c r="U22" s="11"/>
      <c r="V22" s="11"/>
      <c r="W22" s="21"/>
      <c r="X22" s="11"/>
      <c r="Y22" s="11"/>
      <c r="AA22" s="14">
        <f t="shared" si="0"/>
        <v>0</v>
      </c>
      <c r="AB22" s="15"/>
    </row>
    <row r="23" spans="2:28" s="13" customFormat="1" ht="12.75">
      <c r="B23" s="9">
        <v>8</v>
      </c>
      <c r="C23" s="17">
        <v>90.4805</v>
      </c>
      <c r="D23" s="17">
        <v>4.5969</v>
      </c>
      <c r="E23" s="17">
        <v>0.9449</v>
      </c>
      <c r="F23" s="17">
        <v>0.1101</v>
      </c>
      <c r="G23" s="17">
        <v>0.1674</v>
      </c>
      <c r="H23" s="17">
        <v>0.0039</v>
      </c>
      <c r="I23" s="17">
        <v>0.0445</v>
      </c>
      <c r="J23" s="17">
        <v>0.0352</v>
      </c>
      <c r="K23" s="17">
        <v>0.0471</v>
      </c>
      <c r="L23" s="17">
        <v>0.0049</v>
      </c>
      <c r="M23" s="17">
        <v>1.6255</v>
      </c>
      <c r="N23" s="17">
        <v>1.9393</v>
      </c>
      <c r="O23" s="17">
        <v>0.7453</v>
      </c>
      <c r="P23" s="31">
        <v>34.3</v>
      </c>
      <c r="Q23" s="32">
        <v>8191</v>
      </c>
      <c r="R23" s="31">
        <v>37.99</v>
      </c>
      <c r="S23" s="11">
        <v>9075</v>
      </c>
      <c r="T23" s="11">
        <v>48.3</v>
      </c>
      <c r="U23" s="11">
        <v>-11.6</v>
      </c>
      <c r="V23" s="11">
        <v>-11.6</v>
      </c>
      <c r="W23" s="21"/>
      <c r="X23" s="11"/>
      <c r="Y23" s="11"/>
      <c r="AA23" s="14">
        <f t="shared" si="0"/>
        <v>100.00020000000004</v>
      </c>
      <c r="AB23" s="15"/>
    </row>
    <row r="24" spans="2:28" s="13" customFormat="1" ht="12.75">
      <c r="B24" s="9">
        <v>9</v>
      </c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0"/>
      <c r="S24" s="11"/>
      <c r="T24" s="11"/>
      <c r="U24" s="11"/>
      <c r="V24" s="11"/>
      <c r="W24" s="33">
        <v>0.0009</v>
      </c>
      <c r="X24" s="11">
        <v>0.0005</v>
      </c>
      <c r="Y24" s="11">
        <v>0.0002</v>
      </c>
      <c r="AA24" s="14">
        <f t="shared" si="0"/>
        <v>0</v>
      </c>
      <c r="AB24" s="15"/>
    </row>
    <row r="25" spans="2:28" s="13" customFormat="1" ht="12.75">
      <c r="B25" s="9">
        <v>10</v>
      </c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0"/>
      <c r="S25" s="11"/>
      <c r="T25" s="11"/>
      <c r="U25" s="11"/>
      <c r="V25" s="11"/>
      <c r="W25" s="21"/>
      <c r="X25" s="11"/>
      <c r="Y25" s="11"/>
      <c r="AA25" s="14">
        <f t="shared" si="0"/>
        <v>0</v>
      </c>
      <c r="AB25" s="15"/>
    </row>
    <row r="26" spans="2:28" s="13" customFormat="1" ht="12.75">
      <c r="B26" s="9">
        <v>11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0"/>
      <c r="S26" s="11"/>
      <c r="T26" s="11"/>
      <c r="U26" s="11"/>
      <c r="V26" s="11"/>
      <c r="W26" s="18"/>
      <c r="X26" s="11"/>
      <c r="Y26" s="11"/>
      <c r="AA26" s="14">
        <f t="shared" si="0"/>
        <v>0</v>
      </c>
      <c r="AB26" s="15"/>
    </row>
    <row r="27" spans="2:28" s="13" customFormat="1" ht="12.75">
      <c r="B27" s="9">
        <v>12</v>
      </c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0"/>
      <c r="S27" s="11"/>
      <c r="T27" s="11"/>
      <c r="U27" s="11"/>
      <c r="V27" s="11"/>
      <c r="W27" s="21"/>
      <c r="X27" s="11"/>
      <c r="Y27" s="11"/>
      <c r="AA27" s="14">
        <f t="shared" si="0"/>
        <v>0</v>
      </c>
      <c r="AB27" s="15"/>
    </row>
    <row r="28" spans="2:28" s="13" customFormat="1" ht="12.75">
      <c r="B28" s="9">
        <v>13</v>
      </c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0"/>
      <c r="S28" s="11"/>
      <c r="T28" s="11"/>
      <c r="U28" s="11"/>
      <c r="V28" s="11"/>
      <c r="W28" s="18"/>
      <c r="X28" s="11"/>
      <c r="Y28" s="11"/>
      <c r="AA28" s="14">
        <f t="shared" si="0"/>
        <v>0</v>
      </c>
      <c r="AB28" s="15"/>
    </row>
    <row r="29" spans="2:28" s="13" customFormat="1" ht="12.75">
      <c r="B29" s="9">
        <v>14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0"/>
      <c r="S29" s="11"/>
      <c r="T29" s="11"/>
      <c r="U29" s="11"/>
      <c r="V29" s="11"/>
      <c r="W29" s="21"/>
      <c r="X29" s="11"/>
      <c r="Y29" s="11"/>
      <c r="AA29" s="14">
        <f t="shared" si="0"/>
        <v>0</v>
      </c>
      <c r="AB29" s="15"/>
    </row>
    <row r="30" spans="2:28" s="13" customFormat="1" ht="12.75">
      <c r="B30" s="9">
        <v>15</v>
      </c>
      <c r="C30" s="17">
        <v>90.3395</v>
      </c>
      <c r="D30" s="17">
        <v>4.6941</v>
      </c>
      <c r="E30" s="17">
        <v>0.9294</v>
      </c>
      <c r="F30" s="17">
        <v>0.1085</v>
      </c>
      <c r="G30" s="17">
        <v>0.1675</v>
      </c>
      <c r="H30" s="17">
        <v>0.004</v>
      </c>
      <c r="I30" s="17">
        <v>0.0456</v>
      </c>
      <c r="J30" s="17">
        <v>0.0364</v>
      </c>
      <c r="K30" s="17">
        <v>0.0463</v>
      </c>
      <c r="L30" s="17">
        <v>0.0053</v>
      </c>
      <c r="M30" s="17">
        <v>1.684</v>
      </c>
      <c r="N30" s="17">
        <v>1.9393</v>
      </c>
      <c r="O30" s="17">
        <v>0.7459</v>
      </c>
      <c r="P30" s="31">
        <v>34.29</v>
      </c>
      <c r="Q30" s="32">
        <v>8190</v>
      </c>
      <c r="R30" s="31">
        <v>37.99</v>
      </c>
      <c r="S30" s="11">
        <v>9074</v>
      </c>
      <c r="T30" s="11">
        <v>48.28</v>
      </c>
      <c r="U30" s="11">
        <v>-11.4</v>
      </c>
      <c r="V30" s="11">
        <v>-10.7</v>
      </c>
      <c r="W30" s="21"/>
      <c r="X30" s="11"/>
      <c r="Y30" s="17"/>
      <c r="AA30" s="14">
        <f t="shared" si="0"/>
        <v>99.99990000000003</v>
      </c>
      <c r="AB30" s="15" t="str">
        <f>IF(AA30=100,"ОК"," ")</f>
        <v> </v>
      </c>
    </row>
    <row r="31" spans="2:28" s="13" customFormat="1" ht="12.75">
      <c r="B31" s="16">
        <v>16</v>
      </c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0"/>
      <c r="S31" s="11"/>
      <c r="T31" s="11"/>
      <c r="U31" s="11"/>
      <c r="V31" s="11"/>
      <c r="W31" s="12"/>
      <c r="X31" s="11"/>
      <c r="Y31" s="17"/>
      <c r="AA31" s="14">
        <f t="shared" si="0"/>
        <v>0</v>
      </c>
      <c r="AB31" s="15" t="str">
        <f>IF(AA31=100,"ОК"," ")</f>
        <v> </v>
      </c>
    </row>
    <row r="32" spans="2:28" s="13" customFormat="1" ht="12.75">
      <c r="B32" s="16">
        <v>17</v>
      </c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0"/>
      <c r="S32" s="11"/>
      <c r="T32" s="11"/>
      <c r="U32" s="11"/>
      <c r="V32" s="11"/>
      <c r="W32" s="12"/>
      <c r="X32" s="11"/>
      <c r="Y32" s="17"/>
      <c r="AA32" s="14">
        <f t="shared" si="0"/>
        <v>0</v>
      </c>
      <c r="AB32" s="15" t="str">
        <f>IF(AA32=100,"ОК"," ")</f>
        <v> </v>
      </c>
    </row>
    <row r="33" spans="2:28" s="13" customFormat="1" ht="12.75">
      <c r="B33" s="16">
        <v>18</v>
      </c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0"/>
      <c r="S33" s="11"/>
      <c r="T33" s="11"/>
      <c r="U33" s="11"/>
      <c r="V33" s="11"/>
      <c r="W33" s="12"/>
      <c r="X33" s="11"/>
      <c r="Y33" s="17"/>
      <c r="AA33" s="14">
        <f t="shared" si="0"/>
        <v>0</v>
      </c>
      <c r="AB33" s="15"/>
    </row>
    <row r="34" spans="2:28" s="13" customFormat="1" ht="12.75">
      <c r="B34" s="16">
        <v>19</v>
      </c>
      <c r="C34" s="17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0"/>
      <c r="S34" s="11"/>
      <c r="T34" s="11"/>
      <c r="U34" s="11"/>
      <c r="V34" s="11"/>
      <c r="W34" s="12"/>
      <c r="X34" s="11"/>
      <c r="Y34" s="17"/>
      <c r="AA34" s="14">
        <f t="shared" si="0"/>
        <v>0</v>
      </c>
      <c r="AB34" s="15"/>
    </row>
    <row r="35" spans="2:28" s="13" customFormat="1" ht="12.75">
      <c r="B35" s="16">
        <v>20</v>
      </c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0"/>
      <c r="S35" s="11"/>
      <c r="T35" s="11"/>
      <c r="U35" s="11"/>
      <c r="V35" s="11"/>
      <c r="W35" s="21"/>
      <c r="X35" s="11"/>
      <c r="Y35" s="17"/>
      <c r="AA35" s="14">
        <f t="shared" si="0"/>
        <v>0</v>
      </c>
      <c r="AB35" s="15"/>
    </row>
    <row r="36" spans="2:28" s="13" customFormat="1" ht="12.75">
      <c r="B36" s="16">
        <v>21</v>
      </c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0"/>
      <c r="S36" s="11"/>
      <c r="T36" s="11"/>
      <c r="U36" s="11"/>
      <c r="V36" s="11"/>
      <c r="W36" s="21"/>
      <c r="X36" s="11"/>
      <c r="Y36" s="17"/>
      <c r="AA36" s="14">
        <f t="shared" si="0"/>
        <v>0</v>
      </c>
      <c r="AB36" s="15"/>
    </row>
    <row r="37" spans="2:28" s="13" customFormat="1" ht="12.75">
      <c r="B37" s="16">
        <v>22</v>
      </c>
      <c r="C37" s="17">
        <v>90.4878</v>
      </c>
      <c r="D37" s="17">
        <v>4.5866</v>
      </c>
      <c r="E37" s="17">
        <v>0.9453</v>
      </c>
      <c r="F37" s="17">
        <v>0.1105</v>
      </c>
      <c r="G37" s="17">
        <v>0.1703</v>
      </c>
      <c r="H37" s="17">
        <v>0.0039</v>
      </c>
      <c r="I37" s="17">
        <v>0.045</v>
      </c>
      <c r="J37" s="17">
        <v>0.0357</v>
      </c>
      <c r="K37" s="17">
        <v>0.0453</v>
      </c>
      <c r="L37" s="17">
        <v>0.0039</v>
      </c>
      <c r="M37" s="17">
        <v>1.6758</v>
      </c>
      <c r="N37" s="17">
        <v>1.8886</v>
      </c>
      <c r="O37" s="17">
        <v>0.7449</v>
      </c>
      <c r="P37" s="31">
        <v>34.29</v>
      </c>
      <c r="Q37" s="32">
        <v>8191</v>
      </c>
      <c r="R37" s="31">
        <v>37.99</v>
      </c>
      <c r="S37" s="11">
        <v>9075</v>
      </c>
      <c r="T37" s="11">
        <v>48.31</v>
      </c>
      <c r="U37" s="11">
        <v>-10.3</v>
      </c>
      <c r="V37" s="11">
        <v>-10.2</v>
      </c>
      <c r="W37" s="33">
        <v>0.0009</v>
      </c>
      <c r="X37" s="11"/>
      <c r="Y37" s="17"/>
      <c r="AA37" s="14">
        <f t="shared" si="0"/>
        <v>99.9987</v>
      </c>
      <c r="AB37" s="15"/>
    </row>
    <row r="38" spans="2:28" s="13" customFormat="1" ht="12.75">
      <c r="B38" s="16">
        <v>23</v>
      </c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0"/>
      <c r="S38" s="11"/>
      <c r="T38" s="11"/>
      <c r="U38" s="11"/>
      <c r="V38" s="11"/>
      <c r="W38" s="21"/>
      <c r="X38" s="11"/>
      <c r="Y38" s="17"/>
      <c r="AA38" s="14">
        <f t="shared" si="0"/>
        <v>0</v>
      </c>
      <c r="AB38" s="15"/>
    </row>
    <row r="39" spans="2:28" s="13" customFormat="1" ht="12.75">
      <c r="B39" s="16">
        <v>24</v>
      </c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0"/>
      <c r="S39" s="11"/>
      <c r="T39" s="11"/>
      <c r="U39" s="11"/>
      <c r="V39" s="11"/>
      <c r="W39" s="18"/>
      <c r="X39" s="11"/>
      <c r="Y39" s="11"/>
      <c r="AA39" s="14">
        <f t="shared" si="0"/>
        <v>0</v>
      </c>
      <c r="AB39" s="15" t="str">
        <f>IF(AA39=100,"ОК"," ")</f>
        <v> </v>
      </c>
    </row>
    <row r="40" spans="2:28" s="13" customFormat="1" ht="12.75">
      <c r="B40" s="16">
        <v>25</v>
      </c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0"/>
      <c r="S40" s="11"/>
      <c r="T40" s="11"/>
      <c r="U40" s="11"/>
      <c r="V40" s="11"/>
      <c r="W40" s="21"/>
      <c r="X40" s="11">
        <v>0.0006</v>
      </c>
      <c r="Y40" s="11">
        <v>0.0002</v>
      </c>
      <c r="AA40" s="14">
        <f t="shared" si="0"/>
        <v>0</v>
      </c>
      <c r="AB40" s="15" t="str">
        <f>IF(AA40=100,"ОК"," ")</f>
        <v> </v>
      </c>
    </row>
    <row r="41" spans="2:28" s="13" customFormat="1" ht="12.75">
      <c r="B41" s="16">
        <v>26</v>
      </c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0"/>
      <c r="S41" s="11"/>
      <c r="T41" s="11"/>
      <c r="U41" s="11"/>
      <c r="V41" s="11"/>
      <c r="W41" s="21"/>
      <c r="X41" s="11"/>
      <c r="Y41" s="17"/>
      <c r="AA41" s="14">
        <f t="shared" si="0"/>
        <v>0</v>
      </c>
      <c r="AB41" s="15" t="str">
        <f>IF(AA41=100,"ОК"," ")</f>
        <v> </v>
      </c>
    </row>
    <row r="42" spans="2:28" s="13" customFormat="1" ht="12.75">
      <c r="B42" s="16">
        <v>27</v>
      </c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0"/>
      <c r="S42" s="11"/>
      <c r="T42" s="11"/>
      <c r="U42" s="11"/>
      <c r="V42" s="11"/>
      <c r="W42" s="21"/>
      <c r="X42" s="12"/>
      <c r="Y42" s="12"/>
      <c r="AA42" s="14">
        <f t="shared" si="0"/>
        <v>0</v>
      </c>
      <c r="AB42" s="15" t="str">
        <f>IF(AA42=100,"ОК"," ")</f>
        <v> </v>
      </c>
    </row>
    <row r="43" spans="2:28" s="13" customFormat="1" ht="12.75">
      <c r="B43" s="16">
        <v>28</v>
      </c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0"/>
      <c r="S43" s="11"/>
      <c r="T43" s="11"/>
      <c r="U43" s="11"/>
      <c r="V43" s="11"/>
      <c r="W43" s="21"/>
      <c r="X43" s="12"/>
      <c r="Y43" s="17"/>
      <c r="AA43" s="14">
        <f t="shared" si="0"/>
        <v>0</v>
      </c>
      <c r="AB43" s="15"/>
    </row>
    <row r="44" spans="2:28" s="13" customFormat="1" ht="12.75">
      <c r="B44" s="16">
        <v>29</v>
      </c>
      <c r="C44" s="17">
        <v>90.1577</v>
      </c>
      <c r="D44" s="17">
        <v>4.7488</v>
      </c>
      <c r="E44" s="17">
        <v>0.927</v>
      </c>
      <c r="F44" s="17">
        <v>0.1082</v>
      </c>
      <c r="G44" s="17">
        <v>0.1685</v>
      </c>
      <c r="H44" s="17">
        <v>0.0041</v>
      </c>
      <c r="I44" s="17">
        <v>0.0461</v>
      </c>
      <c r="J44" s="17">
        <v>0.0364</v>
      </c>
      <c r="K44" s="17">
        <v>0.047</v>
      </c>
      <c r="L44" s="17">
        <v>0.005</v>
      </c>
      <c r="M44" s="17">
        <v>1.7347</v>
      </c>
      <c r="N44" s="17">
        <v>2.0165</v>
      </c>
      <c r="O44" s="17">
        <v>0.7474</v>
      </c>
      <c r="P44" s="31">
        <v>34.27</v>
      </c>
      <c r="Q44" s="17">
        <v>8184</v>
      </c>
      <c r="R44" s="31">
        <v>37.96</v>
      </c>
      <c r="S44" s="11">
        <v>9067</v>
      </c>
      <c r="T44" s="11">
        <v>48.19</v>
      </c>
      <c r="U44" s="11">
        <v>-12</v>
      </c>
      <c r="V44" s="11">
        <v>-11.2</v>
      </c>
      <c r="W44" s="18"/>
      <c r="X44" s="12"/>
      <c r="Y44" s="17"/>
      <c r="AA44" s="14">
        <f t="shared" si="0"/>
        <v>99.99999999999999</v>
      </c>
      <c r="AB44" s="15"/>
    </row>
    <row r="45" spans="2:28" s="13" customFormat="1" ht="12.75">
      <c r="B45" s="16">
        <v>30</v>
      </c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0"/>
      <c r="S45" s="11"/>
      <c r="T45" s="11"/>
      <c r="U45" s="11"/>
      <c r="V45" s="11"/>
      <c r="W45" s="21"/>
      <c r="X45" s="12"/>
      <c r="Y45" s="23"/>
      <c r="AA45" s="14">
        <f t="shared" si="0"/>
        <v>0</v>
      </c>
      <c r="AB45" s="15" t="str">
        <f>IF(AA45=100,"ОК"," ")</f>
        <v> </v>
      </c>
    </row>
    <row r="46" spans="2:28" s="13" customFormat="1" ht="12" customHeight="1">
      <c r="B46" s="16">
        <v>31</v>
      </c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0"/>
      <c r="S46" s="11"/>
      <c r="T46" s="11"/>
      <c r="U46" s="11"/>
      <c r="V46" s="11"/>
      <c r="W46" s="12"/>
      <c r="X46" s="12"/>
      <c r="Y46" s="23"/>
      <c r="AA46" s="14">
        <f t="shared" si="0"/>
        <v>0</v>
      </c>
      <c r="AB46" s="15" t="str">
        <f>IF(AA46=100,"ОК"," ")</f>
        <v> </v>
      </c>
    </row>
    <row r="47" spans="2:29" ht="12.75" customHeight="1"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20"/>
      <c r="AA47" s="5"/>
      <c r="AB47" s="6"/>
      <c r="AC47"/>
    </row>
    <row r="48" spans="3:24" ht="12.75">
      <c r="C48" s="83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83"/>
      <c r="T48" s="83"/>
      <c r="U48" s="83"/>
      <c r="V48" s="83"/>
      <c r="W48" s="83"/>
      <c r="X48" s="83"/>
    </row>
    <row r="49" spans="3:24" ht="12.75"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19"/>
      <c r="R49" s="19"/>
      <c r="S49" s="19"/>
      <c r="T49" s="19"/>
      <c r="U49" s="19"/>
      <c r="V49" s="19"/>
      <c r="W49" s="19"/>
      <c r="X49" s="19"/>
    </row>
    <row r="50" spans="3:20" ht="12.75">
      <c r="C50" s="26" t="s">
        <v>36</v>
      </c>
      <c r="D50" s="24"/>
      <c r="E50" s="24"/>
      <c r="F50" s="24"/>
      <c r="G50" s="24"/>
      <c r="H50" s="24"/>
      <c r="I50" s="24"/>
      <c r="J50" s="24"/>
      <c r="K50" s="24"/>
      <c r="L50" s="24" t="s">
        <v>38</v>
      </c>
      <c r="M50" s="24"/>
      <c r="N50" s="24"/>
      <c r="O50" s="24"/>
      <c r="P50" s="24"/>
      <c r="Q50" s="24"/>
      <c r="R50" s="24"/>
      <c r="S50" s="24"/>
      <c r="T50" s="24"/>
    </row>
    <row r="51" spans="3:22" ht="12.75">
      <c r="C51" s="1" t="s">
        <v>37</v>
      </c>
      <c r="L51" s="2" t="s">
        <v>0</v>
      </c>
      <c r="N51" s="2"/>
      <c r="P51" s="2" t="s">
        <v>1</v>
      </c>
      <c r="T51" s="2" t="s">
        <v>2</v>
      </c>
      <c r="U51" s="2"/>
      <c r="V51" s="2"/>
    </row>
    <row r="52" spans="3:20" ht="18" customHeight="1">
      <c r="C52" s="26" t="s">
        <v>39</v>
      </c>
      <c r="D52" s="27"/>
      <c r="E52" s="27"/>
      <c r="F52" s="27"/>
      <c r="G52" s="27"/>
      <c r="H52" s="27"/>
      <c r="I52" s="27"/>
      <c r="J52" s="27"/>
      <c r="K52" s="27"/>
      <c r="L52" s="27" t="s">
        <v>40</v>
      </c>
      <c r="M52" s="27"/>
      <c r="N52" s="27"/>
      <c r="O52" s="27"/>
      <c r="P52" s="27"/>
      <c r="Q52" s="27"/>
      <c r="R52" s="27"/>
      <c r="S52" s="27"/>
      <c r="T52" s="27"/>
    </row>
    <row r="53" spans="3:22" ht="12.75">
      <c r="C53" s="1" t="s">
        <v>41</v>
      </c>
      <c r="L53" s="2" t="s">
        <v>0</v>
      </c>
      <c r="N53" s="2"/>
      <c r="P53" s="2" t="s">
        <v>1</v>
      </c>
      <c r="T53" s="2" t="s">
        <v>2</v>
      </c>
      <c r="U53" s="2"/>
      <c r="V53" s="2"/>
    </row>
    <row r="55" spans="3:25" ht="12.75"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</row>
  </sheetData>
  <sheetProtection/>
  <mergeCells count="35">
    <mergeCell ref="E13:E15"/>
    <mergeCell ref="I13:I15"/>
    <mergeCell ref="C48:X48"/>
    <mergeCell ref="B47:X47"/>
    <mergeCell ref="U12:U15"/>
    <mergeCell ref="V12:V15"/>
    <mergeCell ref="B12:B15"/>
    <mergeCell ref="J13:J15"/>
    <mergeCell ref="O12:T12"/>
    <mergeCell ref="Y12:Y15"/>
    <mergeCell ref="F13:F15"/>
    <mergeCell ref="K13:K15"/>
    <mergeCell ref="L13:L15"/>
    <mergeCell ref="O13:O15"/>
    <mergeCell ref="X12:X15"/>
    <mergeCell ref="W2:Y2"/>
    <mergeCell ref="B11:Y11"/>
    <mergeCell ref="C13:C15"/>
    <mergeCell ref="N13:N15"/>
    <mergeCell ref="G13:G15"/>
    <mergeCell ref="R13:R15"/>
    <mergeCell ref="B7:M7"/>
    <mergeCell ref="B10:S10"/>
    <mergeCell ref="C12:N12"/>
    <mergeCell ref="D13:D15"/>
    <mergeCell ref="C6:AA6"/>
    <mergeCell ref="W12:W15"/>
    <mergeCell ref="B8:Y8"/>
    <mergeCell ref="B9:Y9"/>
    <mergeCell ref="Q13:Q15"/>
    <mergeCell ref="S13:S15"/>
    <mergeCell ref="T13:T15"/>
    <mergeCell ref="P13:P15"/>
    <mergeCell ref="M13:M15"/>
    <mergeCell ref="H13:H15"/>
  </mergeCells>
  <printOptions horizontalCentered="1" verticalCentered="1"/>
  <pageMargins left="0.3937007874015748" right="0.3937007874015748" top="0.1968503937007874" bottom="0.1968503937007874" header="0" footer="0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Пилецкая Светлана Аркадиевна</cp:lastModifiedBy>
  <cp:lastPrinted>2016-11-03T09:16:00Z</cp:lastPrinted>
  <dcterms:created xsi:type="dcterms:W3CDTF">2010-01-29T08:37:16Z</dcterms:created>
  <dcterms:modified xsi:type="dcterms:W3CDTF">2016-11-03T09:16:32Z</dcterms:modified>
  <cp:category/>
  <cp:version/>
  <cp:contentType/>
  <cp:contentStatus/>
</cp:coreProperties>
</file>