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<sst xmlns="http://schemas.openxmlformats.org/spreadsheetml/2006/main" count="83" uniqueCount="61">
  <si>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</si>
  <si>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</si>
  <si>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</si>
  <si>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</si>
  <si>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</si>
  <si>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</si>
  <si>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</si>
  <si>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</si>
  <si>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</si>
  <si>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</si>
  <si>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</si>
  <si>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</si>
  <si>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</si>
  <si>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</si>
  <si>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</si>
  <si>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</si>
  <si>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</si>
  <si>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</si>
  <si>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</si>
  <si>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</si>
  <si>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</si>
  <si>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</si>
  <si>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</si>
  <si>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</si>
  <si>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</si>
  <si>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</si>
  <si>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</si>
  <si>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</si>
  <si>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</si>
  <si>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</si>
  <si>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</si>
  <si>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</si>
  <si>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</si>
  <si>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</si>
  <si>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</si>
  <si>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</si>
  <si>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</si>
  <si>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</si>
  <si>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</si>
  <si>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</si>
  <si>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</si>
  <si>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</si>
  <si>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</si>
  <si>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</si>
  <si>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</si>
  <si>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</si>
  <si>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</si>
  <si>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</si>
  <si>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</si>
  <si>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</si>
  <si>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</si>
  <si>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</si>
  <si>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</si>
  <si>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</si>
  <si>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  по  ГРС-4 м.Харків</t>
  </si>
  <si>
    <t>з газопроводу  ШХ    за період з 01.10.2016 по 31.10.2016</t>
  </si>
  <si>
    <t>В. о. начальника  Харківського ЛВУМГ</t>
  </si>
  <si>
    <t>Моторя О.А.</t>
  </si>
  <si>
    <t>ГРС-4 м.Харків                  с.Бабаї</t>
  </si>
  <si>
    <t>ГРС-4 м.Харків                   місто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</si>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</sst>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7">
      <selection activeCell="AG26" sqref="AG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6"/>
      <c r="AA6" s="37"/>
    </row>
    <row r="7" spans="2:27" ht="18" customHeigh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34"/>
      <c r="AA7" s="34"/>
    </row>
    <row r="8" spans="2:27" ht="18" customHeight="1">
      <c r="B8" s="81" t="s">
        <v>54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4"/>
      <c r="AA8" s="34"/>
    </row>
    <row r="9" spans="2:27" ht="18" customHeight="1">
      <c r="B9" s="83" t="s">
        <v>55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4"/>
      <c r="AA9" s="34"/>
    </row>
    <row r="10" spans="2:27" ht="18" customHeight="1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4" t="s">
        <v>26</v>
      </c>
      <c r="C12" s="71" t="s">
        <v>17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1" t="s">
        <v>6</v>
      </c>
      <c r="P12" s="72"/>
      <c r="Q12" s="72"/>
      <c r="R12" s="72"/>
      <c r="S12" s="72"/>
      <c r="T12" s="72"/>
      <c r="U12" s="87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86" t="s">
        <v>2</v>
      </c>
      <c r="D13" s="79" t="s">
        <v>3</v>
      </c>
      <c r="E13" s="79" t="s">
        <v>4</v>
      </c>
      <c r="F13" s="79" t="s">
        <v>5</v>
      </c>
      <c r="G13" s="79" t="s">
        <v>8</v>
      </c>
      <c r="H13" s="79" t="s">
        <v>9</v>
      </c>
      <c r="I13" s="79" t="s">
        <v>10</v>
      </c>
      <c r="J13" s="79" t="s">
        <v>11</v>
      </c>
      <c r="K13" s="79" t="s">
        <v>12</v>
      </c>
      <c r="L13" s="79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88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86"/>
      <c r="D14" s="79"/>
      <c r="E14" s="79"/>
      <c r="F14" s="79"/>
      <c r="G14" s="79"/>
      <c r="H14" s="79"/>
      <c r="I14" s="79"/>
      <c r="J14" s="79"/>
      <c r="K14" s="79"/>
      <c r="L14" s="79"/>
      <c r="M14" s="75"/>
      <c r="N14" s="75"/>
      <c r="O14" s="75"/>
      <c r="P14" s="75"/>
      <c r="Q14" s="75"/>
      <c r="R14" s="75"/>
      <c r="S14" s="75"/>
      <c r="T14" s="75"/>
      <c r="U14" s="88"/>
      <c r="V14" s="75"/>
      <c r="W14" s="75"/>
      <c r="X14" s="75"/>
      <c r="Y14" s="75"/>
      <c r="Z14" s="3"/>
      <c r="AB14" s="6"/>
      <c r="AC14"/>
    </row>
    <row r="15" spans="2:29" ht="30" customHeight="1">
      <c r="B15" s="92"/>
      <c r="C15" s="86"/>
      <c r="D15" s="79"/>
      <c r="E15" s="79"/>
      <c r="F15" s="79"/>
      <c r="G15" s="79"/>
      <c r="H15" s="79"/>
      <c r="I15" s="79"/>
      <c r="J15" s="79"/>
      <c r="K15" s="79"/>
      <c r="L15" s="79"/>
      <c r="M15" s="76"/>
      <c r="N15" s="76"/>
      <c r="O15" s="76"/>
      <c r="P15" s="76"/>
      <c r="Q15" s="76"/>
      <c r="R15" s="76"/>
      <c r="S15" s="76"/>
      <c r="T15" s="76"/>
      <c r="U15" s="89"/>
      <c r="V15" s="76"/>
      <c r="W15" s="76"/>
      <c r="X15" s="76"/>
      <c r="Y15" s="76"/>
      <c r="Z15" s="3"/>
      <c r="AB15" s="6"/>
      <c r="AC15"/>
    </row>
    <row r="16" spans="2:29" ht="12.75">
      <c r="B16" s="63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>
        <v>89.2331</v>
      </c>
      <c r="D18" s="47">
        <v>4.4457</v>
      </c>
      <c r="E18" s="47">
        <v>1.3314</v>
      </c>
      <c r="F18" s="47">
        <v>0.1239</v>
      </c>
      <c r="G18" s="47">
        <v>0.2383</v>
      </c>
      <c r="H18" s="47">
        <v>0.0028</v>
      </c>
      <c r="I18" s="47">
        <v>0.0515</v>
      </c>
      <c r="J18" s="47">
        <v>0.0429</v>
      </c>
      <c r="K18" s="47">
        <v>0.0754</v>
      </c>
      <c r="L18" s="47">
        <v>0.1612</v>
      </c>
      <c r="M18" s="47">
        <v>3.1811</v>
      </c>
      <c r="N18" s="47">
        <v>1.1127</v>
      </c>
      <c r="O18" s="47">
        <v>0.7507</v>
      </c>
      <c r="P18" s="48">
        <v>34.27</v>
      </c>
      <c r="Q18" s="49">
        <v>8186</v>
      </c>
      <c r="R18" s="48">
        <v>37.94</v>
      </c>
      <c r="S18" s="49">
        <v>9062</v>
      </c>
      <c r="T18" s="48">
        <v>48.06</v>
      </c>
      <c r="U18" s="50"/>
      <c r="V18" s="50"/>
      <c r="W18" s="47"/>
      <c r="X18" s="54"/>
      <c r="Y18" s="54"/>
      <c r="AA18" s="4">
        <f t="shared" si="0"/>
        <v>100</v>
      </c>
      <c r="AB18" s="29" t="str">
        <f>IF(AA18=100,"ОК"," ")</f>
        <v>ОК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>
        <v>88.8121</v>
      </c>
      <c r="D21" s="47">
        <v>4.3024</v>
      </c>
      <c r="E21" s="47">
        <v>1.2969</v>
      </c>
      <c r="F21" s="47">
        <v>0.1337</v>
      </c>
      <c r="G21" s="47">
        <v>0.2465</v>
      </c>
      <c r="H21" s="47">
        <v>0.0029</v>
      </c>
      <c r="I21" s="47">
        <v>0.0597</v>
      </c>
      <c r="J21" s="47">
        <v>0.0503</v>
      </c>
      <c r="K21" s="47">
        <v>0.087</v>
      </c>
      <c r="L21" s="47">
        <v>0.1402</v>
      </c>
      <c r="M21" s="47">
        <v>3.4086</v>
      </c>
      <c r="N21" s="47">
        <v>1.4598</v>
      </c>
      <c r="O21" s="47">
        <v>0.7555</v>
      </c>
      <c r="P21" s="48">
        <v>34.08</v>
      </c>
      <c r="Q21" s="49">
        <v>8139</v>
      </c>
      <c r="R21" s="48">
        <v>37.73</v>
      </c>
      <c r="S21" s="49">
        <v>9011</v>
      </c>
      <c r="T21" s="48">
        <v>47.63</v>
      </c>
      <c r="U21" s="50">
        <v>-8.6</v>
      </c>
      <c r="V21" s="50">
        <v>-2.1</v>
      </c>
      <c r="W21" s="47" t="s">
        <v>35</v>
      </c>
      <c r="X21" s="54" t="s">
        <v>53</v>
      </c>
      <c r="Y21" s="54">
        <v>0.0015</v>
      </c>
      <c r="AA21" s="4">
        <f t="shared" si="0"/>
        <v>100.0001</v>
      </c>
      <c r="AB21" s="29" t="str">
        <f t="shared" si="1"/>
        <v> </v>
      </c>
      <c r="AC21"/>
    </row>
    <row r="22" spans="2:29" ht="12.75">
      <c r="B22" s="63">
        <v>7</v>
      </c>
      <c r="C22" s="46">
        <v>89.6654</v>
      </c>
      <c r="D22" s="47">
        <v>4.3907</v>
      </c>
      <c r="E22" s="47">
        <v>1.269</v>
      </c>
      <c r="F22" s="47">
        <v>0.123</v>
      </c>
      <c r="G22" s="47">
        <v>0.2335</v>
      </c>
      <c r="H22" s="47">
        <v>0.0036</v>
      </c>
      <c r="I22" s="47">
        <v>0.0542</v>
      </c>
      <c r="J22" s="47">
        <v>0.0454</v>
      </c>
      <c r="K22" s="47">
        <v>0.0991</v>
      </c>
      <c r="L22" s="47">
        <v>0.1584</v>
      </c>
      <c r="M22" s="47">
        <v>2.9636</v>
      </c>
      <c r="N22" s="47">
        <v>0.9941</v>
      </c>
      <c r="O22" s="47">
        <v>0.7479</v>
      </c>
      <c r="P22" s="48">
        <v>34.37</v>
      </c>
      <c r="Q22" s="49">
        <v>8210</v>
      </c>
      <c r="R22" s="48">
        <v>38.05</v>
      </c>
      <c r="S22" s="49">
        <v>9089</v>
      </c>
      <c r="T22" s="48">
        <v>48.29</v>
      </c>
      <c r="U22" s="50"/>
      <c r="V22" s="50"/>
      <c r="W22" s="47"/>
      <c r="X22" s="54"/>
      <c r="Y22" s="54"/>
      <c r="AA22" s="4">
        <f t="shared" si="0"/>
        <v>100.00000000000003</v>
      </c>
      <c r="AB22" s="29" t="str">
        <f t="shared" si="1"/>
        <v>ОК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>
        <v>89.3987</v>
      </c>
      <c r="D25" s="47">
        <v>4.2336</v>
      </c>
      <c r="E25" s="47">
        <v>1.2401</v>
      </c>
      <c r="F25" s="47">
        <v>0.1303</v>
      </c>
      <c r="G25" s="47">
        <v>0.2365</v>
      </c>
      <c r="H25" s="47">
        <v>0.0036</v>
      </c>
      <c r="I25" s="47">
        <v>0.0589</v>
      </c>
      <c r="J25" s="47">
        <v>0.0494</v>
      </c>
      <c r="K25" s="47">
        <v>0.0917</v>
      </c>
      <c r="L25" s="47">
        <v>0.1281</v>
      </c>
      <c r="M25" s="47">
        <v>3.1303</v>
      </c>
      <c r="N25" s="47">
        <v>1.2988</v>
      </c>
      <c r="O25" s="47">
        <v>0.751</v>
      </c>
      <c r="P25" s="48">
        <v>34.18</v>
      </c>
      <c r="Q25" s="49">
        <v>8163</v>
      </c>
      <c r="R25" s="48">
        <v>37.84</v>
      </c>
      <c r="S25" s="49">
        <v>9037</v>
      </c>
      <c r="T25" s="48">
        <v>47.92</v>
      </c>
      <c r="U25" s="50"/>
      <c r="V25" s="50"/>
      <c r="W25" s="47"/>
      <c r="X25" s="54"/>
      <c r="Y25" s="54"/>
      <c r="AA25" s="4">
        <f t="shared" si="0"/>
        <v>100.00000000000003</v>
      </c>
      <c r="AB25" s="29" t="str">
        <f t="shared" si="1"/>
        <v>ОК</v>
      </c>
      <c r="AC25"/>
    </row>
    <row r="26" spans="2:29" ht="12.75">
      <c r="B26" s="63">
        <v>11</v>
      </c>
      <c r="C26" s="46">
        <v>89.2472</v>
      </c>
      <c r="D26" s="47">
        <v>4.4657</v>
      </c>
      <c r="E26" s="47">
        <v>1.3193</v>
      </c>
      <c r="F26" s="47">
        <v>0.1235</v>
      </c>
      <c r="G26" s="47">
        <v>0.2398</v>
      </c>
      <c r="H26" s="47">
        <v>0.0028</v>
      </c>
      <c r="I26" s="47">
        <v>0.053</v>
      </c>
      <c r="J26" s="47">
        <v>0.0448</v>
      </c>
      <c r="K26" s="47">
        <v>0.0744</v>
      </c>
      <c r="L26" s="47">
        <v>0.1797</v>
      </c>
      <c r="M26" s="47">
        <v>3.137</v>
      </c>
      <c r="N26" s="47">
        <v>1.1128</v>
      </c>
      <c r="O26" s="47">
        <v>0.7506</v>
      </c>
      <c r="P26" s="48">
        <v>34.28</v>
      </c>
      <c r="Q26" s="49">
        <v>8188</v>
      </c>
      <c r="R26" s="48">
        <v>37.95</v>
      </c>
      <c r="S26" s="49">
        <v>9065</v>
      </c>
      <c r="T26" s="48">
        <v>48.08</v>
      </c>
      <c r="U26" s="50"/>
      <c r="V26" s="50"/>
      <c r="W26" s="47"/>
      <c r="X26" s="54"/>
      <c r="Y26" s="54"/>
      <c r="AA26" s="4">
        <f t="shared" si="0"/>
        <v>100</v>
      </c>
      <c r="AB26" s="29" t="str">
        <f t="shared" si="1"/>
        <v>ОК</v>
      </c>
      <c r="AC26"/>
    </row>
    <row r="27" spans="2:29" ht="12.75">
      <c r="B27" s="63">
        <v>12</v>
      </c>
      <c r="C27" s="46">
        <v>91.0642</v>
      </c>
      <c r="D27" s="47">
        <v>4.2649</v>
      </c>
      <c r="E27" s="47">
        <v>1.1382</v>
      </c>
      <c r="F27" s="47">
        <v>0.1253</v>
      </c>
      <c r="G27" s="47">
        <v>0.2232</v>
      </c>
      <c r="H27" s="47">
        <v>0.0063</v>
      </c>
      <c r="I27" s="47">
        <v>0.0594</v>
      </c>
      <c r="J27" s="47">
        <v>0.0491</v>
      </c>
      <c r="K27" s="47">
        <v>0.139</v>
      </c>
      <c r="L27" s="47">
        <v>0.0832</v>
      </c>
      <c r="M27" s="47">
        <v>2.1945</v>
      </c>
      <c r="N27" s="47">
        <v>0.6527</v>
      </c>
      <c r="O27" s="47">
        <v>0.7386</v>
      </c>
      <c r="P27" s="48">
        <v>34.73</v>
      </c>
      <c r="Q27" s="49">
        <v>8294</v>
      </c>
      <c r="R27" s="48">
        <v>38.45</v>
      </c>
      <c r="S27" s="49">
        <v>9183</v>
      </c>
      <c r="T27" s="48">
        <v>49.1</v>
      </c>
      <c r="U27" s="50"/>
      <c r="V27" s="50"/>
      <c r="W27" s="47"/>
      <c r="X27" s="54"/>
      <c r="Y27" s="54"/>
      <c r="AA27" s="4">
        <f t="shared" si="0"/>
        <v>99.99999999999999</v>
      </c>
      <c r="AB27" s="29" t="str">
        <f t="shared" si="1"/>
        <v>ОК</v>
      </c>
      <c r="AC27"/>
    </row>
    <row r="28" spans="2:29" ht="12.75">
      <c r="B28" s="63">
        <v>13</v>
      </c>
      <c r="C28" s="46">
        <v>91.9325</v>
      </c>
      <c r="D28" s="47">
        <v>4.1295</v>
      </c>
      <c r="E28" s="47">
        <v>1.016</v>
      </c>
      <c r="F28" s="47">
        <v>0.1117</v>
      </c>
      <c r="G28" s="47">
        <v>0.1954</v>
      </c>
      <c r="H28" s="47">
        <v>0.0069</v>
      </c>
      <c r="I28" s="47">
        <v>0.0529</v>
      </c>
      <c r="J28" s="47">
        <v>0.044</v>
      </c>
      <c r="K28" s="47">
        <v>0.1469</v>
      </c>
      <c r="L28" s="47">
        <v>0.0455</v>
      </c>
      <c r="M28" s="47">
        <v>1.8095</v>
      </c>
      <c r="N28" s="47">
        <v>0.5093</v>
      </c>
      <c r="O28" s="47">
        <v>0.7318</v>
      </c>
      <c r="P28" s="48">
        <v>34.78</v>
      </c>
      <c r="Q28" s="49">
        <v>8308</v>
      </c>
      <c r="R28" s="48">
        <v>38.51</v>
      </c>
      <c r="S28" s="49">
        <v>9199</v>
      </c>
      <c r="T28" s="48">
        <v>49.41</v>
      </c>
      <c r="U28" s="50">
        <v>-9.1</v>
      </c>
      <c r="V28" s="50">
        <v>-1.7</v>
      </c>
      <c r="W28" s="47"/>
      <c r="X28" s="54"/>
      <c r="Y28" s="54"/>
      <c r="AA28" s="4">
        <f t="shared" si="0"/>
        <v>100.00010000000002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>
        <v>92.0171</v>
      </c>
      <c r="D32" s="47">
        <v>4.0938</v>
      </c>
      <c r="E32" s="47">
        <v>0.9874</v>
      </c>
      <c r="F32" s="47">
        <v>0.1099</v>
      </c>
      <c r="G32" s="47">
        <v>0.1886</v>
      </c>
      <c r="H32" s="47">
        <v>0.0073</v>
      </c>
      <c r="I32" s="47">
        <v>0.0508</v>
      </c>
      <c r="J32" s="47">
        <v>0.0414</v>
      </c>
      <c r="K32" s="47">
        <v>0.1151</v>
      </c>
      <c r="L32" s="47">
        <v>0.0619</v>
      </c>
      <c r="M32" s="47">
        <v>1.8633</v>
      </c>
      <c r="N32" s="47">
        <v>0.4634</v>
      </c>
      <c r="O32" s="47">
        <v>0.7299</v>
      </c>
      <c r="P32" s="48">
        <v>34.7</v>
      </c>
      <c r="Q32" s="49">
        <v>8287</v>
      </c>
      <c r="R32" s="48">
        <v>38.42</v>
      </c>
      <c r="S32" s="49">
        <v>9177</v>
      </c>
      <c r="T32" s="48">
        <v>49.36</v>
      </c>
      <c r="U32" s="50"/>
      <c r="V32" s="50"/>
      <c r="W32" s="47"/>
      <c r="X32" s="54"/>
      <c r="Y32" s="54"/>
      <c r="AA32" s="4">
        <f t="shared" si="0"/>
        <v>99.99999999999996</v>
      </c>
      <c r="AB32" s="29" t="str">
        <f t="shared" si="1"/>
        <v>ОК</v>
      </c>
      <c r="AC32"/>
    </row>
    <row r="33" spans="2:29" ht="12.75">
      <c r="B33" s="15">
        <v>18</v>
      </c>
      <c r="C33" s="51">
        <v>92.0648</v>
      </c>
      <c r="D33" s="47">
        <v>4.0984</v>
      </c>
      <c r="E33" s="47">
        <v>0.9915</v>
      </c>
      <c r="F33" s="47">
        <v>0.1105</v>
      </c>
      <c r="G33" s="47">
        <v>0.1906</v>
      </c>
      <c r="H33" s="47">
        <v>0.0074</v>
      </c>
      <c r="I33" s="47">
        <v>0.0511</v>
      </c>
      <c r="J33" s="47">
        <v>0.0422</v>
      </c>
      <c r="K33" s="47">
        <v>0.1236</v>
      </c>
      <c r="L33" s="47">
        <v>0.0498</v>
      </c>
      <c r="M33" s="47">
        <v>1.8162</v>
      </c>
      <c r="N33" s="47">
        <v>0.4541</v>
      </c>
      <c r="O33" s="47">
        <v>0.7298</v>
      </c>
      <c r="P33" s="48">
        <v>34.74</v>
      </c>
      <c r="Q33" s="49">
        <v>8297</v>
      </c>
      <c r="R33" s="48">
        <v>38.47</v>
      </c>
      <c r="S33" s="49">
        <v>9188</v>
      </c>
      <c r="T33" s="48">
        <v>49.42</v>
      </c>
      <c r="U33" s="50"/>
      <c r="V33" s="50"/>
      <c r="W33" s="47"/>
      <c r="X33" s="54"/>
      <c r="Y33" s="54"/>
      <c r="AA33" s="4">
        <f t="shared" si="0"/>
        <v>100.0002</v>
      </c>
      <c r="AB33" s="29" t="str">
        <f t="shared" si="1"/>
        <v> 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>
        <v>91.7668</v>
      </c>
      <c r="D35" s="47">
        <v>4.1098</v>
      </c>
      <c r="E35" s="47">
        <v>1.0107</v>
      </c>
      <c r="F35" s="47">
        <v>0.1136</v>
      </c>
      <c r="G35" s="47">
        <v>0.1947</v>
      </c>
      <c r="H35" s="47">
        <v>0.0069</v>
      </c>
      <c r="I35" s="47">
        <v>0.0522</v>
      </c>
      <c r="J35" s="47">
        <v>0.0426</v>
      </c>
      <c r="K35" s="47">
        <v>0.1253</v>
      </c>
      <c r="L35" s="47">
        <v>0.0563</v>
      </c>
      <c r="M35" s="47">
        <v>1.9345</v>
      </c>
      <c r="N35" s="47">
        <v>0.5866</v>
      </c>
      <c r="O35" s="47">
        <v>0.7325</v>
      </c>
      <c r="P35" s="48">
        <v>34.67</v>
      </c>
      <c r="Q35" s="49">
        <v>8282</v>
      </c>
      <c r="R35" s="48">
        <v>38.4</v>
      </c>
      <c r="S35" s="49">
        <v>9171</v>
      </c>
      <c r="T35" s="48">
        <v>49.23</v>
      </c>
      <c r="U35" s="50">
        <v>-8.8</v>
      </c>
      <c r="V35" s="50">
        <v>-1.4</v>
      </c>
      <c r="W35" s="47" t="s">
        <v>35</v>
      </c>
      <c r="X35" s="54" t="s">
        <v>53</v>
      </c>
      <c r="Y35" s="54">
        <v>0.0008</v>
      </c>
      <c r="AA35" s="4">
        <f t="shared" si="0"/>
        <v>99.99999999999999</v>
      </c>
      <c r="AB35" s="29" t="str">
        <f t="shared" si="1"/>
        <v>ОК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>
        <v>91.437</v>
      </c>
      <c r="D40" s="47">
        <v>4.077</v>
      </c>
      <c r="E40" s="47">
        <v>1.0219</v>
      </c>
      <c r="F40" s="47">
        <v>0.117</v>
      </c>
      <c r="G40" s="47">
        <v>0.2</v>
      </c>
      <c r="H40" s="47">
        <v>0.0068</v>
      </c>
      <c r="I40" s="47">
        <v>0.0541</v>
      </c>
      <c r="J40" s="47">
        <v>0.0446</v>
      </c>
      <c r="K40" s="47">
        <v>0.1153</v>
      </c>
      <c r="L40" s="47">
        <v>0.0526</v>
      </c>
      <c r="M40" s="47">
        <v>2.1348</v>
      </c>
      <c r="N40" s="47">
        <v>0.739</v>
      </c>
      <c r="O40" s="47">
        <v>0.7352</v>
      </c>
      <c r="P40" s="48">
        <v>34.55</v>
      </c>
      <c r="Q40" s="49">
        <v>8253</v>
      </c>
      <c r="R40" s="48">
        <v>38.26</v>
      </c>
      <c r="S40" s="49">
        <v>9138</v>
      </c>
      <c r="T40" s="48">
        <v>48.97</v>
      </c>
      <c r="U40" s="50"/>
      <c r="V40" s="50"/>
      <c r="W40" s="47"/>
      <c r="X40" s="54"/>
      <c r="Y40" s="54"/>
      <c r="AA40" s="4">
        <f t="shared" si="0"/>
        <v>100.00010000000002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>
        <v>92.5737</v>
      </c>
      <c r="D43" s="47">
        <v>4.0565</v>
      </c>
      <c r="E43" s="47">
        <v>0.9383</v>
      </c>
      <c r="F43" s="47">
        <v>0.1112</v>
      </c>
      <c r="G43" s="47">
        <v>0.1858</v>
      </c>
      <c r="H43" s="47">
        <v>0.0083</v>
      </c>
      <c r="I43" s="47">
        <v>0.0526</v>
      </c>
      <c r="J43" s="47">
        <v>0.0428</v>
      </c>
      <c r="K43" s="47">
        <v>0.1309</v>
      </c>
      <c r="L43" s="47">
        <v>0.0241</v>
      </c>
      <c r="M43" s="47">
        <v>1.5489</v>
      </c>
      <c r="N43" s="47">
        <v>0.3269</v>
      </c>
      <c r="O43" s="47">
        <v>0.7262</v>
      </c>
      <c r="P43" s="48">
        <v>34.85</v>
      </c>
      <c r="Q43" s="49">
        <v>8324</v>
      </c>
      <c r="R43" s="48">
        <v>38.59</v>
      </c>
      <c r="S43" s="49">
        <v>9218</v>
      </c>
      <c r="T43" s="48">
        <v>49.7</v>
      </c>
      <c r="U43" s="50">
        <v>-8.5</v>
      </c>
      <c r="V43" s="50">
        <v>-1.1</v>
      </c>
      <c r="W43" s="47"/>
      <c r="X43" s="54"/>
      <c r="Y43" s="54"/>
      <c r="AA43" s="4">
        <f t="shared" si="0"/>
        <v>100</v>
      </c>
      <c r="AB43" s="29" t="str">
        <f t="shared" si="1"/>
        <v>ОК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AA48" s="4"/>
      <c r="AB48" s="5"/>
      <c r="AC48"/>
    </row>
    <row r="49" spans="3:4" ht="12.75">
      <c r="C49" s="1"/>
      <c r="D49" s="1"/>
    </row>
    <row r="50" spans="3:25" ht="15">
      <c r="C50" s="67" t="s">
        <v>56</v>
      </c>
      <c r="D50" s="67"/>
      <c r="E50" s="67"/>
      <c r="F50" s="67"/>
      <c r="G50" s="67"/>
      <c r="H50" s="14"/>
      <c r="I50" s="14"/>
      <c r="J50" s="14"/>
      <c r="K50" s="14"/>
      <c r="L50" s="14"/>
      <c r="M50" s="14"/>
      <c r="N50" s="14"/>
      <c r="O50" s="14"/>
      <c r="P50" s="67" t="s">
        <v>57</v>
      </c>
      <c r="Q50" s="14"/>
      <c r="R50" s="14"/>
      <c r="S50" s="14"/>
      <c r="T50" s="14"/>
      <c r="U50" s="68"/>
      <c r="V50" s="68"/>
      <c r="W50" s="77">
        <v>42675</v>
      </c>
      <c r="X50" s="78"/>
      <c r="Y50" s="64"/>
    </row>
    <row r="51" spans="3:25" ht="12.75">
      <c r="C51" s="65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6" t="s">
        <v>29</v>
      </c>
      <c r="Q51" s="66"/>
      <c r="R51" s="42"/>
      <c r="S51" s="42"/>
      <c r="T51" s="42"/>
      <c r="U51" s="42" t="s">
        <v>0</v>
      </c>
      <c r="V51" s="42"/>
      <c r="W51" s="42"/>
      <c r="X51" s="42" t="s">
        <v>16</v>
      </c>
      <c r="Y51" s="65"/>
    </row>
    <row r="52" spans="3:25" ht="18" customHeight="1">
      <c r="C52" s="41" t="s">
        <v>50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51</v>
      </c>
      <c r="Q52" s="41"/>
      <c r="R52" s="41"/>
      <c r="S52" s="41"/>
      <c r="T52" s="41"/>
      <c r="U52" s="44"/>
      <c r="V52" s="44"/>
      <c r="W52" s="69">
        <v>42675</v>
      </c>
      <c r="X52" s="70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48:Y48"/>
    <mergeCell ref="C13:C15"/>
    <mergeCell ref="O13:O15"/>
    <mergeCell ref="R13:R15"/>
    <mergeCell ref="Y12:Y15"/>
    <mergeCell ref="U12:U15"/>
    <mergeCell ref="D13:D15"/>
    <mergeCell ref="G13:G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4">
      <selection activeCell="I18" sqref="I1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37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8"/>
    </row>
    <row r="6" spans="2:25" ht="18" customHeight="1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2:25" ht="18" customHeight="1">
      <c r="B7" s="81" t="s">
        <v>54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ht="18" customHeight="1">
      <c r="B8" s="83" t="s">
        <v>55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2:25" ht="18" customHeight="1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2:25" ht="24" customHeight="1">
      <c r="B10" s="112" t="s">
        <v>60</v>
      </c>
      <c r="C10" s="1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</row>
    <row r="11" spans="2:26" ht="30" customHeight="1">
      <c r="B11" s="74" t="s">
        <v>26</v>
      </c>
      <c r="C11" s="71" t="s">
        <v>40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101" t="s">
        <v>41</v>
      </c>
      <c r="X11" s="103" t="s">
        <v>43</v>
      </c>
      <c r="Y11" s="20"/>
      <c r="Z11"/>
    </row>
    <row r="12" spans="2:26" ht="48.75" customHeight="1">
      <c r="B12" s="75"/>
      <c r="C12" s="108" t="s">
        <v>59</v>
      </c>
      <c r="D12" s="108" t="s">
        <v>58</v>
      </c>
      <c r="E12" s="95"/>
      <c r="F12" s="102"/>
      <c r="G12" s="102"/>
      <c r="H12" s="102"/>
      <c r="I12" s="102"/>
      <c r="J12" s="102"/>
      <c r="K12" s="102"/>
      <c r="L12" s="102"/>
      <c r="M12" s="95"/>
      <c r="N12" s="95"/>
      <c r="O12" s="95"/>
      <c r="P12" s="95"/>
      <c r="Q12" s="95"/>
      <c r="R12" s="95"/>
      <c r="S12" s="95"/>
      <c r="T12" s="95"/>
      <c r="U12" s="95"/>
      <c r="V12" s="98"/>
      <c r="W12" s="101"/>
      <c r="X12" s="104"/>
      <c r="Y12" s="20"/>
      <c r="Z12"/>
    </row>
    <row r="13" spans="2:26" ht="15.75" customHeight="1">
      <c r="B13" s="75"/>
      <c r="C13" s="109"/>
      <c r="D13" s="109"/>
      <c r="E13" s="96"/>
      <c r="F13" s="102"/>
      <c r="G13" s="102"/>
      <c r="H13" s="102"/>
      <c r="I13" s="102"/>
      <c r="J13" s="102"/>
      <c r="K13" s="102"/>
      <c r="L13" s="102"/>
      <c r="M13" s="96"/>
      <c r="N13" s="96"/>
      <c r="O13" s="96"/>
      <c r="P13" s="96"/>
      <c r="Q13" s="96"/>
      <c r="R13" s="96"/>
      <c r="S13" s="96"/>
      <c r="T13" s="96"/>
      <c r="U13" s="96"/>
      <c r="V13" s="99"/>
      <c r="W13" s="101"/>
      <c r="X13" s="104"/>
      <c r="Y13" s="20"/>
      <c r="Z13"/>
    </row>
    <row r="14" spans="2:26" ht="30" customHeight="1">
      <c r="B14" s="92"/>
      <c r="C14" s="110"/>
      <c r="D14" s="110"/>
      <c r="E14" s="97"/>
      <c r="F14" s="102"/>
      <c r="G14" s="102"/>
      <c r="H14" s="102"/>
      <c r="I14" s="102"/>
      <c r="J14" s="102"/>
      <c r="K14" s="102"/>
      <c r="L14" s="102"/>
      <c r="M14" s="97"/>
      <c r="N14" s="97"/>
      <c r="O14" s="97"/>
      <c r="P14" s="97"/>
      <c r="Q14" s="97"/>
      <c r="R14" s="97"/>
      <c r="S14" s="97"/>
      <c r="T14" s="97"/>
      <c r="U14" s="97"/>
      <c r="V14" s="100"/>
      <c r="W14" s="101"/>
      <c r="X14" s="105"/>
      <c r="Y14" s="20"/>
      <c r="Z14"/>
    </row>
    <row r="15" spans="2:27" ht="15.75" customHeight="1">
      <c r="B15" s="55">
        <v>1</v>
      </c>
      <c r="C15" s="111">
        <v>963101.19</v>
      </c>
      <c r="D15" s="111">
        <v>8103.8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971204.99</v>
      </c>
      <c r="X15" s="59">
        <v>34.67</v>
      </c>
      <c r="Y15" s="21"/>
      <c r="Z15" s="106" t="s">
        <v>44</v>
      </c>
      <c r="AA15" s="106"/>
    </row>
    <row r="16" spans="2:27" ht="15.75">
      <c r="B16" s="55">
        <v>2</v>
      </c>
      <c r="C16" s="111">
        <v>994047</v>
      </c>
      <c r="D16" s="111">
        <v>7741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1001788</v>
      </c>
      <c r="X16" s="59">
        <f>IF(Паспорт!P17&gt;0,Паспорт!P17,X15)</f>
        <v>34.67</v>
      </c>
      <c r="Y16" s="21"/>
      <c r="Z16" s="106"/>
      <c r="AA16" s="106"/>
    </row>
    <row r="17" spans="2:27" ht="15.75">
      <c r="B17" s="55">
        <v>3</v>
      </c>
      <c r="C17" s="111">
        <v>951516.88</v>
      </c>
      <c r="D17" s="111">
        <v>6717.77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958234.65</v>
      </c>
      <c r="X17" s="59">
        <f>IF(Паспорт!P18&gt;0,Паспорт!P18,X16)</f>
        <v>34.27</v>
      </c>
      <c r="Y17" s="21"/>
      <c r="Z17" s="106"/>
      <c r="AA17" s="106"/>
    </row>
    <row r="18" spans="2:27" ht="15.75">
      <c r="B18" s="55">
        <v>4</v>
      </c>
      <c r="C18" s="111">
        <v>921805.13</v>
      </c>
      <c r="D18" s="111">
        <v>7363.21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929168.34</v>
      </c>
      <c r="X18" s="59">
        <f>IF(Паспорт!P19&gt;0,Паспорт!P19,X17)</f>
        <v>34.27</v>
      </c>
      <c r="Y18" s="21"/>
      <c r="Z18" s="106"/>
      <c r="AA18" s="106"/>
    </row>
    <row r="19" spans="2:27" ht="15.75">
      <c r="B19" s="55">
        <v>5</v>
      </c>
      <c r="C19" s="111">
        <v>960997.69</v>
      </c>
      <c r="D19" s="111">
        <v>8422.23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969419.9199999999</v>
      </c>
      <c r="X19" s="59">
        <f>IF(Паспорт!P20&gt;0,Паспорт!P20,X18)</f>
        <v>34.27</v>
      </c>
      <c r="Y19" s="21"/>
      <c r="Z19" s="106"/>
      <c r="AA19" s="106"/>
    </row>
    <row r="20" spans="2:27" ht="15.75" customHeight="1">
      <c r="B20" s="55">
        <v>6</v>
      </c>
      <c r="C20" s="111">
        <v>1081949.13</v>
      </c>
      <c r="D20" s="111">
        <v>8765.68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1090714.8099999998</v>
      </c>
      <c r="X20" s="59">
        <f>IF(Паспорт!P21&gt;0,Паспорт!P21,X19)</f>
        <v>34.08</v>
      </c>
      <c r="Y20" s="21"/>
      <c r="Z20" s="106"/>
      <c r="AA20" s="106"/>
    </row>
    <row r="21" spans="2:27" ht="15.75">
      <c r="B21" s="55">
        <v>7</v>
      </c>
      <c r="C21" s="111">
        <v>1030547.56</v>
      </c>
      <c r="D21" s="111">
        <v>8923.85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1039471.41</v>
      </c>
      <c r="X21" s="59">
        <f>IF(Паспорт!P22&gt;0,Паспорт!P22,X20)</f>
        <v>34.37</v>
      </c>
      <c r="Y21" s="21"/>
      <c r="Z21" s="106"/>
      <c r="AA21" s="106"/>
    </row>
    <row r="22" spans="2:27" ht="15.75">
      <c r="B22" s="55">
        <v>8</v>
      </c>
      <c r="C22" s="111">
        <v>1094779.13</v>
      </c>
      <c r="D22" s="111">
        <v>11394.21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1106173.3399999999</v>
      </c>
      <c r="X22" s="59">
        <f>IF(Паспорт!P23&gt;0,Паспорт!P23,X21)</f>
        <v>34.37</v>
      </c>
      <c r="Y22" s="21"/>
      <c r="Z22" s="106"/>
      <c r="AA22" s="106"/>
    </row>
    <row r="23" spans="2:27" ht="15" customHeight="1">
      <c r="B23" s="55">
        <v>9</v>
      </c>
      <c r="C23" s="111">
        <v>1287871.5</v>
      </c>
      <c r="D23" s="111">
        <v>14868.62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1302740.12</v>
      </c>
      <c r="X23" s="59">
        <f>IF(Паспорт!P24&gt;0,Паспорт!P24,X22)</f>
        <v>34.37</v>
      </c>
      <c r="Y23" s="21"/>
      <c r="Z23" s="106"/>
      <c r="AA23" s="106"/>
    </row>
    <row r="24" spans="2:26" ht="15.75">
      <c r="B24" s="55">
        <v>10</v>
      </c>
      <c r="C24" s="111">
        <v>982942.06</v>
      </c>
      <c r="D24" s="111">
        <v>14667.43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997609.4900000001</v>
      </c>
      <c r="X24" s="59">
        <f>IF(Паспорт!P25&gt;0,Паспорт!P25,X23)</f>
        <v>34.18</v>
      </c>
      <c r="Y24" s="21"/>
      <c r="Z24" s="28"/>
    </row>
    <row r="25" spans="2:26" ht="15.75">
      <c r="B25" s="55">
        <v>11</v>
      </c>
      <c r="C25" s="111">
        <v>764092.06</v>
      </c>
      <c r="D25" s="111">
        <v>15862.09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779954.15</v>
      </c>
      <c r="X25" s="59">
        <f>IF(Паспорт!P26&gt;0,Паспорт!P26,X24)</f>
        <v>34.28</v>
      </c>
      <c r="Y25" s="21"/>
      <c r="Z25" s="28"/>
    </row>
    <row r="26" spans="2:27" ht="15.75" customHeight="1">
      <c r="B26" s="55">
        <v>12</v>
      </c>
      <c r="C26" s="111">
        <v>1206521.5</v>
      </c>
      <c r="D26" s="111">
        <v>20449.58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1226971.08</v>
      </c>
      <c r="X26" s="59">
        <f>IF(Паспорт!P27&gt;0,Паспорт!P27,X25)</f>
        <v>34.73</v>
      </c>
      <c r="Y26" s="21"/>
      <c r="Z26" s="107" t="s">
        <v>42</v>
      </c>
      <c r="AA26" s="107"/>
    </row>
    <row r="27" spans="2:27" ht="15.75">
      <c r="B27" s="55">
        <v>13</v>
      </c>
      <c r="C27" s="111">
        <v>1500293.5</v>
      </c>
      <c r="D27" s="111">
        <v>25607.06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1525900.56</v>
      </c>
      <c r="X27" s="59">
        <f>IF(Паспорт!P28&gt;0,Паспорт!P28,X26)</f>
        <v>34.78</v>
      </c>
      <c r="Y27" s="21"/>
      <c r="Z27" s="107"/>
      <c r="AA27" s="107"/>
    </row>
    <row r="28" spans="2:27" ht="15.75">
      <c r="B28" s="55">
        <v>14</v>
      </c>
      <c r="C28" s="111">
        <v>1589282.88</v>
      </c>
      <c r="D28" s="111">
        <v>25431.59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1614714.47</v>
      </c>
      <c r="X28" s="59">
        <f>IF(Паспорт!P29&gt;0,Паспорт!P29,X27)</f>
        <v>34.78</v>
      </c>
      <c r="Y28" s="21"/>
      <c r="Z28" s="107"/>
      <c r="AA28" s="107"/>
    </row>
    <row r="29" spans="2:27" ht="15.75">
      <c r="B29" s="55">
        <v>15</v>
      </c>
      <c r="C29" s="111">
        <v>1679623</v>
      </c>
      <c r="D29" s="111">
        <v>26536.47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1706159.47</v>
      </c>
      <c r="X29" s="59">
        <f>IF(Паспорт!P30&gt;0,Паспорт!P30,X28)</f>
        <v>34.78</v>
      </c>
      <c r="Y29" s="21"/>
      <c r="Z29" s="107"/>
      <c r="AA29" s="107"/>
    </row>
    <row r="30" spans="2:27" ht="15.75">
      <c r="B30" s="56">
        <v>16</v>
      </c>
      <c r="C30" s="111">
        <v>1788471.13</v>
      </c>
      <c r="D30" s="111">
        <v>27270.49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1815741.6199999999</v>
      </c>
      <c r="X30" s="59">
        <f>IF(Паспорт!P31&gt;0,Паспорт!P31,X29)</f>
        <v>34.78</v>
      </c>
      <c r="Y30" s="21"/>
      <c r="Z30" s="107"/>
      <c r="AA30" s="107"/>
    </row>
    <row r="31" spans="2:27" ht="15.75">
      <c r="B31" s="56">
        <v>17</v>
      </c>
      <c r="C31" s="111">
        <v>1923299.13</v>
      </c>
      <c r="D31" s="111">
        <v>27074.02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1950373.15</v>
      </c>
      <c r="X31" s="59">
        <f>IF(Паспорт!P32&gt;0,Паспорт!P32,X30)</f>
        <v>34.7</v>
      </c>
      <c r="Y31" s="21"/>
      <c r="Z31" s="107"/>
      <c r="AA31" s="107"/>
    </row>
    <row r="32" spans="2:26" ht="15.75">
      <c r="B32" s="56">
        <v>18</v>
      </c>
      <c r="C32" s="111">
        <v>2053129</v>
      </c>
      <c r="D32" s="111">
        <v>28143.01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2081272.01</v>
      </c>
      <c r="X32" s="59">
        <f>IF(Паспорт!P33&gt;0,Паспорт!P33,X31)</f>
        <v>34.74</v>
      </c>
      <c r="Y32" s="21"/>
      <c r="Z32" s="28"/>
    </row>
    <row r="33" spans="2:26" ht="15.75">
      <c r="B33" s="56">
        <v>19</v>
      </c>
      <c r="C33" s="111">
        <v>2173877.25</v>
      </c>
      <c r="D33" s="111">
        <v>29551.03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2203428.28</v>
      </c>
      <c r="X33" s="59">
        <f>IF(Паспорт!P34&gt;0,Паспорт!P34,X32)</f>
        <v>34.74</v>
      </c>
      <c r="Y33" s="21"/>
      <c r="Z33" s="28"/>
    </row>
    <row r="34" spans="2:26" ht="15.75">
      <c r="B34" s="56">
        <v>20</v>
      </c>
      <c r="C34" s="111">
        <v>2084659.88</v>
      </c>
      <c r="D34" s="111">
        <v>31145.36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2115805.2399999998</v>
      </c>
      <c r="X34" s="59">
        <f>IF(Паспорт!P35&gt;0,Паспорт!P35,X33)</f>
        <v>34.67</v>
      </c>
      <c r="Y34" s="21"/>
      <c r="Z34" s="28"/>
    </row>
    <row r="35" spans="2:26" ht="15.75">
      <c r="B35" s="56">
        <v>21</v>
      </c>
      <c r="C35" s="111">
        <v>2073489.63</v>
      </c>
      <c r="D35" s="111">
        <v>31378.88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2104868.51</v>
      </c>
      <c r="X35" s="59">
        <f>IF(Паспорт!P36&gt;0,Паспорт!P36,X34)</f>
        <v>34.67</v>
      </c>
      <c r="Y35" s="21"/>
      <c r="Z35" s="28"/>
    </row>
    <row r="36" spans="2:26" ht="15.75">
      <c r="B36" s="56">
        <v>22</v>
      </c>
      <c r="C36" s="111">
        <v>2107896.5</v>
      </c>
      <c r="D36" s="111">
        <v>30884.68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2138781.18</v>
      </c>
      <c r="X36" s="59">
        <f>IF(Паспорт!P37&gt;0,Паспорт!P37,X35)</f>
        <v>34.67</v>
      </c>
      <c r="Y36" s="21"/>
      <c r="Z36" s="28"/>
    </row>
    <row r="37" spans="2:26" ht="15.75">
      <c r="B37" s="56">
        <v>23</v>
      </c>
      <c r="C37" s="111">
        <v>2174558.75</v>
      </c>
      <c r="D37" s="111">
        <v>32998.28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2207557.03</v>
      </c>
      <c r="X37" s="59">
        <f>IF(Паспорт!P38&gt;0,Паспорт!P38,X36)</f>
        <v>34.67</v>
      </c>
      <c r="Y37" s="21"/>
      <c r="Z37" s="28"/>
    </row>
    <row r="38" spans="2:26" ht="15.75">
      <c r="B38" s="56">
        <v>24</v>
      </c>
      <c r="C38" s="111">
        <v>2325560.75</v>
      </c>
      <c r="D38" s="111">
        <v>33820.91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2359381.66</v>
      </c>
      <c r="X38" s="59">
        <f>IF(Паспорт!P39&gt;0,Паспорт!P39,X37)</f>
        <v>34.67</v>
      </c>
      <c r="Y38" s="21"/>
      <c r="Z38" s="28"/>
    </row>
    <row r="39" spans="2:26" ht="15.75">
      <c r="B39" s="56">
        <v>25</v>
      </c>
      <c r="C39" s="111">
        <v>2391406.94</v>
      </c>
      <c r="D39" s="111">
        <v>36390.06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2427797</v>
      </c>
      <c r="X39" s="59">
        <f>IF(Паспорт!P40&gt;0,Паспорт!P40,X38)</f>
        <v>34.55</v>
      </c>
      <c r="Y39" s="21"/>
      <c r="Z39" s="28"/>
    </row>
    <row r="40" spans="2:26" ht="15.75">
      <c r="B40" s="56">
        <v>26</v>
      </c>
      <c r="C40" s="111">
        <v>1827345.5</v>
      </c>
      <c r="D40" s="111">
        <v>36051.73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1863397.23</v>
      </c>
      <c r="X40" s="59">
        <f>IF(Паспорт!P41&gt;0,Паспорт!P41,X39)</f>
        <v>34.55</v>
      </c>
      <c r="Y40" s="21"/>
      <c r="Z40" s="28"/>
    </row>
    <row r="41" spans="2:26" ht="15.75">
      <c r="B41" s="56">
        <v>27</v>
      </c>
      <c r="C41" s="111">
        <v>1867547.31</v>
      </c>
      <c r="D41" s="111">
        <v>40194.8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1907742.11</v>
      </c>
      <c r="X41" s="59">
        <f>IF(Паспорт!P42&gt;0,Паспорт!P42,X40)</f>
        <v>34.55</v>
      </c>
      <c r="Y41" s="21"/>
      <c r="Z41" s="28"/>
    </row>
    <row r="42" spans="2:26" ht="15.75">
      <c r="B42" s="56">
        <v>28</v>
      </c>
      <c r="C42" s="111">
        <v>1689709.17</v>
      </c>
      <c r="D42" s="111">
        <v>40054.43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1729763.5999999999</v>
      </c>
      <c r="X42" s="59">
        <f>IF(Паспорт!P43&gt;0,Паспорт!P43,X41)</f>
        <v>34.85</v>
      </c>
      <c r="Y42" s="21"/>
      <c r="Z42" s="28"/>
    </row>
    <row r="43" spans="2:26" ht="15.75" customHeight="1">
      <c r="B43" s="56">
        <v>29</v>
      </c>
      <c r="C43" s="111">
        <v>1689428.88</v>
      </c>
      <c r="D43" s="111">
        <v>42235.23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1731664.1099999999</v>
      </c>
      <c r="X43" s="59">
        <f>IF(Паспорт!P44&gt;0,Паспорт!P44,X42)</f>
        <v>34.85</v>
      </c>
      <c r="Y43" s="21"/>
      <c r="Z43" s="28"/>
    </row>
    <row r="44" spans="2:26" ht="15.75" customHeight="1">
      <c r="B44" s="56">
        <v>30</v>
      </c>
      <c r="C44" s="111">
        <v>1582719.25</v>
      </c>
      <c r="D44" s="111">
        <v>36889.71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1619608.96</v>
      </c>
      <c r="X44" s="59">
        <f>IF(Паспорт!P45&gt;0,Паспорт!P45,X43)</f>
        <v>34.85</v>
      </c>
      <c r="Y44" s="21"/>
      <c r="Z44" s="28"/>
    </row>
    <row r="45" spans="2:26" ht="15.75" customHeight="1">
      <c r="B45" s="56">
        <v>31</v>
      </c>
      <c r="C45" s="111">
        <v>1586454.25</v>
      </c>
      <c r="D45" s="111">
        <v>36773.3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1623227.55</v>
      </c>
      <c r="X45" s="59">
        <f>IF(Паспорт!P46&gt;0,Паспорт!P46,X44)</f>
        <v>34.85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48348923.53</v>
      </c>
      <c r="D46" s="60">
        <f t="shared" si="1"/>
        <v>751710.5100000001</v>
      </c>
      <c r="E46" s="60">
        <f t="shared" si="1"/>
        <v>0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49100634.04</v>
      </c>
      <c r="X46" s="62">
        <f>SUMPRODUCT(X15:X45,W15:W45)/SUM(W15:W45)</f>
        <v>34.6295535430707</v>
      </c>
      <c r="Y46" s="26"/>
      <c r="Z46" s="107" t="s">
        <v>42</v>
      </c>
      <c r="AA46" s="107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23"/>
      <c r="Z48"/>
    </row>
    <row r="49" spans="3:4" ht="12.75">
      <c r="C49" s="1"/>
      <c r="D49" s="1"/>
    </row>
    <row r="50" spans="2:25" ht="15">
      <c r="B50" s="30"/>
      <c r="C50" s="67" t="s">
        <v>56</v>
      </c>
      <c r="D50" s="67"/>
      <c r="E50" s="67"/>
      <c r="F50" s="67"/>
      <c r="G50" s="67"/>
      <c r="H50" s="14"/>
      <c r="I50" s="14"/>
      <c r="J50" s="14"/>
      <c r="K50" s="14"/>
      <c r="L50" s="14"/>
      <c r="M50" s="14"/>
      <c r="N50" s="14"/>
      <c r="O50" s="14"/>
      <c r="P50" s="67" t="s">
        <v>57</v>
      </c>
      <c r="Q50" s="14"/>
      <c r="R50" s="14"/>
      <c r="S50" s="14"/>
      <c r="T50" s="14"/>
      <c r="U50" s="68"/>
      <c r="V50" s="68"/>
      <c r="W50" s="77">
        <v>42675</v>
      </c>
      <c r="X50" s="78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52</v>
      </c>
      <c r="Q52" s="14"/>
      <c r="R52" s="14"/>
      <c r="S52" s="14"/>
      <c r="T52" s="14"/>
      <c r="U52" s="44"/>
      <c r="V52" s="44"/>
      <c r="W52" s="69">
        <v>42675</v>
      </c>
      <c r="X52" s="70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2016-11-03T09:32:32Z</cp:lastPrinted>
  <dcterms:created xsi:type="dcterms:W3CDTF">2010-01-29T08:37:16Z</dcterms:created>
  <dcterms:modified xsi:type="dcterms:W3CDTF">2016-11-04T09:13:41Z</dcterms:modified>
  <cp:category/>
  <cp:version/>
  <cp:contentType/>
  <cp:contentStatus/>
</cp:coreProperties>
</file>