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8130"/>
  </bookViews>
  <sheets>
    <sheet name="17-2 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62" i="1" l="1"/>
  <c r="R32" i="1" l="1"/>
  <c r="P32" i="1"/>
  <c r="R25" i="1"/>
  <c r="P25" i="1"/>
  <c r="R18" i="1"/>
  <c r="P18" i="1"/>
  <c r="R61" i="1"/>
  <c r="P61" i="1"/>
  <c r="P60" i="1"/>
  <c r="R42" i="1" l="1"/>
  <c r="P42" i="1"/>
  <c r="R43" i="1"/>
  <c r="P43" i="1"/>
  <c r="R56" i="1" l="1"/>
  <c r="P56" i="1"/>
  <c r="R51" i="1"/>
  <c r="P51" i="1"/>
  <c r="P58" i="1" l="1"/>
  <c r="R49" i="1"/>
  <c r="P49" i="1"/>
  <c r="R54" i="1"/>
  <c r="P54" i="1"/>
  <c r="P28" i="1"/>
  <c r="R46" i="1"/>
  <c r="P46" i="1"/>
  <c r="P31" i="1"/>
  <c r="R24" i="1"/>
  <c r="P24" i="1"/>
  <c r="R17" i="1"/>
  <c r="R45" i="1"/>
  <c r="P45" i="1"/>
  <c r="R36" i="1"/>
  <c r="R40" i="1"/>
  <c r="P40" i="1"/>
  <c r="P23" i="1"/>
  <c r="R31" i="1"/>
  <c r="P17" i="1"/>
  <c r="P15" i="1"/>
  <c r="P16" i="1"/>
  <c r="P36" i="1"/>
  <c r="P30" i="1"/>
  <c r="P29" i="1"/>
  <c r="R58" i="1"/>
  <c r="R30" i="1"/>
  <c r="R29" i="1"/>
  <c r="R28" i="1"/>
  <c r="R23" i="1"/>
  <c r="R22" i="1"/>
  <c r="R21" i="1"/>
  <c r="R15" i="1"/>
  <c r="R16" i="1"/>
  <c r="P22" i="1"/>
  <c r="P21" i="1"/>
  <c r="R14" i="1"/>
  <c r="P14" i="1"/>
</calcChain>
</file>

<file path=xl/sharedStrings.xml><?xml version="1.0" encoding="utf-8"?>
<sst xmlns="http://schemas.openxmlformats.org/spreadsheetml/2006/main" count="97" uniqueCount="59">
  <si>
    <t>Дата</t>
  </si>
  <si>
    <t>метан</t>
  </si>
  <si>
    <t>етан</t>
  </si>
  <si>
    <t>пропан</t>
  </si>
  <si>
    <t>н-бутан</t>
  </si>
  <si>
    <t>нео -пентан</t>
  </si>
  <si>
    <t>н-пентан</t>
  </si>
  <si>
    <t>азот</t>
  </si>
  <si>
    <t>кисень</t>
  </si>
  <si>
    <t>відc.</t>
  </si>
  <si>
    <t>&lt; 0,01</t>
  </si>
  <si>
    <t>ізо-пентан</t>
  </si>
  <si>
    <t>ізо-бутан</t>
  </si>
  <si>
    <t>гексани і вищі</t>
  </si>
  <si>
    <t>діоксид вуглецю</t>
  </si>
  <si>
    <r>
      <t>Густина, кг/м</t>
    </r>
    <r>
      <rPr>
        <sz val="9"/>
        <color indexed="8"/>
        <rFont val="Calibri"/>
        <family val="2"/>
        <charset val="204"/>
      </rPr>
      <t>³</t>
    </r>
  </si>
  <si>
    <t>ПАСПОРТ ФІЗИКО-ХІМІЧНИХ ПОКАЗНИКІВ ПРИРОДНОГО ГАЗУ</t>
  </si>
  <si>
    <r>
      <t xml:space="preserve">переданого </t>
    </r>
    <r>
      <rPr>
        <u/>
        <sz val="12"/>
        <color indexed="8"/>
        <rFont val="Times New Roman"/>
        <family val="1"/>
        <charset val="204"/>
      </rPr>
      <t xml:space="preserve">Сумським ЛВУ МГ  </t>
    </r>
    <r>
      <rPr>
        <sz val="12"/>
        <color indexed="8"/>
        <rFont val="Times New Roman"/>
        <family val="1"/>
        <charset val="204"/>
      </rPr>
      <t xml:space="preserve"> та прийнятого  </t>
    </r>
    <r>
      <rPr>
        <u/>
        <sz val="12"/>
        <color indexed="8"/>
        <rFont val="Times New Roman"/>
        <family val="1"/>
        <charset val="204"/>
      </rPr>
      <t>ПАТ "Сумигаз"</t>
    </r>
    <r>
      <rPr>
        <sz val="12"/>
        <color indexed="8"/>
        <rFont val="Times New Roman"/>
        <family val="1"/>
        <charset val="204"/>
      </rPr>
      <t xml:space="preserve"> </t>
    </r>
  </si>
  <si>
    <t>ВХАЛ Сумського ЛВУ МГ</t>
  </si>
  <si>
    <r>
      <t>Маса механічних домішок, г/м</t>
    </r>
    <r>
      <rPr>
        <sz val="9"/>
        <color indexed="8"/>
        <rFont val="Calibri"/>
        <family val="2"/>
        <charset val="204"/>
      </rPr>
      <t>³</t>
    </r>
  </si>
  <si>
    <t>Масова концентрація сірководню, г/м³</t>
  </si>
  <si>
    <t xml:space="preserve">Компонентний   склад   газу,   % мол. </t>
  </si>
  <si>
    <r>
      <t>Теплота згорання нижча, МДж/м</t>
    </r>
    <r>
      <rPr>
        <sz val="9"/>
        <color indexed="8"/>
        <rFont val="Calibri"/>
        <family val="2"/>
        <charset val="204"/>
      </rPr>
      <t>³</t>
    </r>
  </si>
  <si>
    <t>Теплота згорання вища, МДж/м³</t>
  </si>
  <si>
    <t>Число Воббе вище, МДж/м³</t>
  </si>
  <si>
    <t>Масова концентрація меркаптанової сірки, г/м³</t>
  </si>
  <si>
    <t>при 20°С; 101,325 кПа</t>
  </si>
  <si>
    <r>
      <t xml:space="preserve">Температура точки роси вологи (Р=3,92МПа), </t>
    </r>
    <r>
      <rPr>
        <sz val="8"/>
        <color indexed="8"/>
        <rFont val="Calibri"/>
        <family val="2"/>
        <charset val="204"/>
      </rPr>
      <t>°C</t>
    </r>
  </si>
  <si>
    <t>Теплота згорання нижча, ккал/м³</t>
  </si>
  <si>
    <r>
      <t>Теплота згорання вища, ккал/м</t>
    </r>
    <r>
      <rPr>
        <sz val="9"/>
        <color indexed="8"/>
        <rFont val="Calibri"/>
        <family val="2"/>
        <charset val="204"/>
      </rPr>
      <t>³</t>
    </r>
  </si>
  <si>
    <t xml:space="preserve">Свідоцтво про атестацію № РУ-1071/12,                                                                    </t>
  </si>
  <si>
    <t xml:space="preserve">чинне до 10 травня 2017 року             </t>
  </si>
  <si>
    <t>ПАТ "УКРТРАНСГАЗ"</t>
  </si>
  <si>
    <r>
      <t>Філія "УМГ"КИЇ</t>
    </r>
    <r>
      <rPr>
        <sz val="9"/>
        <rFont val="Times New Roman"/>
        <family val="1"/>
        <charset val="204"/>
      </rPr>
      <t>ВТРАНСГАЗ</t>
    </r>
    <r>
      <rPr>
        <sz val="8"/>
        <rFont val="Times New Roman"/>
        <family val="1"/>
        <charset val="204"/>
      </rPr>
      <t>"</t>
    </r>
  </si>
  <si>
    <r>
      <t xml:space="preserve">МГ  УПУ </t>
    </r>
    <r>
      <rPr>
        <sz val="10"/>
        <color indexed="8"/>
        <rFont val="Times New Roman"/>
        <family val="1"/>
        <charset val="204"/>
      </rPr>
      <t>(ГРС Жовтневе, Северинівка):</t>
    </r>
  </si>
  <si>
    <r>
      <t xml:space="preserve">МГ  Прогрес </t>
    </r>
    <r>
      <rPr>
        <sz val="10"/>
        <color indexed="8"/>
        <rFont val="Times New Roman"/>
        <family val="1"/>
        <charset val="204"/>
      </rPr>
      <t>(ГРС Білоярськ, Недригайлів):</t>
    </r>
  </si>
  <si>
    <r>
      <t xml:space="preserve">МГ  ЄККР </t>
    </r>
    <r>
      <rPr>
        <sz val="10"/>
        <color indexed="8"/>
        <rFont val="Times New Roman"/>
        <family val="1"/>
        <charset val="204"/>
      </rPr>
      <t>(ГРС Терешківка):</t>
    </r>
  </si>
  <si>
    <t>МГ  ЄКК + ЄКД:</t>
  </si>
  <si>
    <r>
      <t>Сумарне значення за місяць, тис.м</t>
    </r>
    <r>
      <rPr>
        <sz val="11"/>
        <color indexed="8"/>
        <rFont val="Calibri"/>
        <family val="2"/>
        <charset val="204"/>
      </rPr>
      <t>³</t>
    </r>
    <r>
      <rPr>
        <sz val="11"/>
        <color indexed="8"/>
        <rFont val="Times New Roman"/>
        <family val="1"/>
        <charset val="204"/>
      </rPr>
      <t>:</t>
    </r>
  </si>
  <si>
    <r>
      <t>Тижнева витрата газу, тис.м</t>
    </r>
    <r>
      <rPr>
        <sz val="9"/>
        <color indexed="8"/>
        <rFont val="Calibri"/>
        <family val="2"/>
        <charset val="204"/>
      </rPr>
      <t>³</t>
    </r>
  </si>
  <si>
    <r>
      <rPr>
        <b/>
        <sz val="10"/>
        <color indexed="8"/>
        <rFont val="Times New Roman"/>
        <family val="1"/>
        <charset val="204"/>
      </rPr>
      <t>ЄКК</t>
    </r>
    <r>
      <rPr>
        <sz val="10"/>
        <color indexed="8"/>
        <rFont val="Times New Roman"/>
        <family val="1"/>
        <charset val="204"/>
      </rPr>
      <t xml:space="preserve"> (ГРС  Краснопілля,  Осоївка, Могриця, Угроїди, Гринцево, Колядинець, Калинівка, Липова Долина, Віри, Білопілля, Путивль, Буринь, Дубов'язівка, Конотоп, Головашівка)</t>
    </r>
  </si>
  <si>
    <r>
      <t xml:space="preserve">газопроводів </t>
    </r>
    <r>
      <rPr>
        <u/>
        <sz val="12"/>
        <color indexed="8"/>
        <rFont val="Times New Roman"/>
        <family val="1"/>
        <charset val="204"/>
      </rPr>
      <t>УПУ, ПРОГРЕС, ЄККР, ЄКК+ЄКД</t>
    </r>
    <r>
      <rPr>
        <sz val="12"/>
        <color indexed="8"/>
        <rFont val="Times New Roman"/>
        <family val="1"/>
        <charset val="204"/>
      </rPr>
      <t xml:space="preserve">   за період </t>
    </r>
    <r>
      <rPr>
        <u/>
        <sz val="12"/>
        <color indexed="8"/>
        <rFont val="Times New Roman"/>
        <family val="1"/>
        <charset val="204"/>
      </rPr>
      <t>з 1  по 31 жовтня 2016р</t>
    </r>
    <r>
      <rPr>
        <sz val="12"/>
        <color indexed="8"/>
        <rFont val="Times New Roman"/>
        <family val="1"/>
        <charset val="204"/>
      </rPr>
      <t>.</t>
    </r>
  </si>
  <si>
    <t>03.10.</t>
  </si>
  <si>
    <r>
      <rPr>
        <b/>
        <sz val="10"/>
        <color indexed="8"/>
        <rFont val="Times New Roman"/>
        <family val="1"/>
        <charset val="204"/>
      </rPr>
      <t>ЄКД</t>
    </r>
    <r>
      <rPr>
        <sz val="10"/>
        <color indexed="8"/>
        <rFont val="Times New Roman"/>
        <family val="1"/>
        <charset val="204"/>
      </rPr>
      <t xml:space="preserve"> (ГРС Загорське, Хотінь, Юнаківка, Мартинівка, Олешня, Ворожба)</t>
    </r>
  </si>
  <si>
    <t>10.10.</t>
  </si>
  <si>
    <r>
      <rPr>
        <b/>
        <sz val="10"/>
        <color indexed="8"/>
        <rFont val="Times New Roman"/>
        <family val="1"/>
        <charset val="204"/>
      </rPr>
      <t xml:space="preserve">ГРС Гринцево </t>
    </r>
    <r>
      <rPr>
        <sz val="10"/>
        <color indexed="8"/>
        <rFont val="Times New Roman"/>
        <family val="1"/>
        <charset val="204"/>
      </rPr>
      <t>(ГРС  Краснопілля,  Осоївка, Могриця, Угроїди, Гринцево, Колядинець,  Липова Долина)</t>
    </r>
  </si>
  <si>
    <t>07.10.</t>
  </si>
  <si>
    <r>
      <rPr>
        <b/>
        <sz val="10"/>
        <color indexed="8"/>
        <rFont val="Times New Roman"/>
        <family val="1"/>
        <charset val="204"/>
      </rPr>
      <t>ГРС-1</t>
    </r>
    <r>
      <rPr>
        <sz val="10"/>
        <color indexed="8"/>
        <rFont val="Times New Roman"/>
        <family val="1"/>
        <charset val="204"/>
      </rPr>
      <t xml:space="preserve"> (ГРС-1, ГРС-2, Низи, Бішкінь, Тростянець, Косівщина, Червоне село, Дослідна станція, Ворожба)</t>
    </r>
  </si>
  <si>
    <t>17.10.</t>
  </si>
  <si>
    <t>24.10.</t>
  </si>
  <si>
    <r>
      <rPr>
        <b/>
        <sz val="10"/>
        <color indexed="8"/>
        <rFont val="Times New Roman"/>
        <family val="1"/>
        <charset val="204"/>
      </rPr>
      <t>ГРС-1</t>
    </r>
    <r>
      <rPr>
        <sz val="10"/>
        <color indexed="8"/>
        <rFont val="Times New Roman"/>
        <family val="1"/>
        <charset val="204"/>
      </rPr>
      <t xml:space="preserve"> (ГРС-1, ГРС-2, Низи, Бішкінь, Тростянець, Косівщина, Червоне село, Дослідна станція)</t>
    </r>
  </si>
  <si>
    <t>25.10.</t>
  </si>
  <si>
    <r>
      <rPr>
        <b/>
        <sz val="10"/>
        <color indexed="8"/>
        <rFont val="Times New Roman"/>
        <family val="1"/>
        <charset val="204"/>
      </rPr>
      <t>ЄКД</t>
    </r>
    <r>
      <rPr>
        <sz val="10"/>
        <color indexed="8"/>
        <rFont val="Times New Roman"/>
        <family val="1"/>
        <charset val="204"/>
      </rPr>
      <t xml:space="preserve"> (ГРС Загорське, Хотінь, Юнаківка, Мартинівка, Олешня)</t>
    </r>
  </si>
  <si>
    <t>31.10.</t>
  </si>
  <si>
    <r>
      <t>ГРС Головашівка</t>
    </r>
    <r>
      <rPr>
        <sz val="10"/>
        <color indexed="8"/>
        <rFont val="Times New Roman"/>
        <family val="1"/>
        <charset val="204"/>
      </rPr>
      <t xml:space="preserve"> (ГРС Віри, Білопілля, Путивль, Буринь, Дубов'язівка, Конотоп, Калинівка, Головашівка)</t>
    </r>
  </si>
  <si>
    <r>
      <rPr>
        <b/>
        <sz val="10"/>
        <color indexed="8"/>
        <rFont val="Times New Roman"/>
        <family val="1"/>
        <charset val="204"/>
      </rPr>
      <t>ГРС Головашівка</t>
    </r>
    <r>
      <rPr>
        <sz val="10"/>
        <color indexed="8"/>
        <rFont val="Times New Roman"/>
        <family val="1"/>
        <charset val="204"/>
      </rPr>
      <t xml:space="preserve"> (ГРС Віри, Білопілля, Путивль, Буринь, Дубов'язівка, Конотоп, Калинівка, Головашівка, Краснопілля,  Осоївка, Могриця, Угроїди, Гринцево, Колядинець,  Липова Долина, Загорське, Хотінь, Юнаківка, Мартинівка, Олешня)</t>
    </r>
  </si>
  <si>
    <r>
      <rPr>
        <b/>
        <sz val="10"/>
        <color indexed="8"/>
        <rFont val="Times New Roman"/>
        <family val="1"/>
        <charset val="204"/>
      </rPr>
      <t>ГРС-1</t>
    </r>
    <r>
      <rPr>
        <sz val="10"/>
        <color indexed="8"/>
        <rFont val="Times New Roman"/>
        <family val="1"/>
        <charset val="204"/>
      </rPr>
      <t xml:space="preserve"> ( ГРС-1, ГРС-2, Низи, Косівщина, Червоне село, Дослідна станція, Ворожба, Краснопілля, Угроїди, Осоївка, Могриця, Юнаківка, Хотінь, Мартинівка, Олешня, Загорське, Калинівка, Гринцево, Колядинець, Липова Долина, Віри, Білопілля, Головашівка, Путивль, Буринь, Дубов</t>
    </r>
    <r>
      <rPr>
        <sz val="10"/>
        <color indexed="8"/>
        <rFont val="Calibri"/>
        <family val="2"/>
        <charset val="204"/>
      </rPr>
      <t>'</t>
    </r>
    <r>
      <rPr>
        <sz val="10"/>
        <color indexed="8"/>
        <rFont val="Times New Roman"/>
        <family val="1"/>
        <charset val="204"/>
      </rPr>
      <t>язівка, Конотоп)</t>
    </r>
  </si>
  <si>
    <t>Головний інженер Сумського ЛВУ МГ                                                                           Р.Я.Яремійчук                          02.11.2016р.</t>
  </si>
  <si>
    <r>
      <rPr>
        <sz val="9"/>
        <color indexed="8"/>
        <rFont val="Times New Roman"/>
        <family val="1"/>
        <charset val="204"/>
      </rPr>
      <t xml:space="preserve">                              </t>
    </r>
    <r>
      <rPr>
        <u/>
        <sz val="9"/>
        <color indexed="8"/>
        <rFont val="Times New Roman"/>
        <family val="1"/>
        <charset val="204"/>
      </rPr>
      <t>Завідувач  ВХАЛ                                                                                                                   Журавльова В.В.                      02.11.2016р.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</si>
</sst>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dd/mm/yy;@"/>
    <numFmt numFmtId="167" formatCode="0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Font="1"/>
    <xf numFmtId="167" fontId="6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0" fillId="0" borderId="1" xfId="0" applyBorder="1"/>
    <xf numFmtId="166" fontId="3" fillId="0" borderId="2" xfId="0" applyNumberFormat="1" applyFont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166" fontId="3" fillId="0" borderId="6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16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2"/>
  <sheetViews>
    <sheetView tabSelected="1" view="pageLayout" zoomScale="110" zoomScaleNormal="100" zoomScalePageLayoutView="110" workbookViewId="0">
      <selection activeCell="X58" sqref="X58"/>
    </sheetView>
  </sheetViews>
  <sheetFormatPr defaultColWidth="9.140625" defaultRowHeight="15" x14ac:dyDescent="0.25"/>
  <cols>
    <col min="1" max="1" width="5" customWidth="1"/>
    <col min="2" max="3" width="5.28515625" customWidth="1"/>
    <col min="4" max="11" width="6" customWidth="1"/>
    <col min="12" max="12" width="5.28515625" customWidth="1"/>
    <col min="13" max="13" width="5.85546875" customWidth="1"/>
    <col min="14" max="14" width="6.42578125" customWidth="1"/>
    <col min="15" max="15" width="5.28515625" customWidth="1"/>
    <col min="16" max="16" width="5.5703125" customWidth="1"/>
    <col min="17" max="17" width="5.7109375" customWidth="1"/>
    <col min="18" max="18" width="6.140625" customWidth="1"/>
    <col min="19" max="19" width="6.5703125" customWidth="1"/>
    <col min="20" max="20" width="6.42578125" customWidth="1"/>
    <col min="21" max="21" width="5.42578125" customWidth="1"/>
    <col min="22" max="22" width="5.28515625" customWidth="1"/>
    <col min="23" max="23" width="5.85546875" customWidth="1"/>
    <col min="24" max="24" width="8.7109375" customWidth="1"/>
  </cols>
  <sheetData>
    <row r="1" spans="1:24" ht="11.85" customHeight="1" x14ac:dyDescent="0.25">
      <c r="A1" s="25" t="s">
        <v>32</v>
      </c>
    </row>
    <row r="2" spans="1:24" ht="11.85" customHeight="1" x14ac:dyDescent="0.25">
      <c r="A2" s="25" t="s">
        <v>33</v>
      </c>
    </row>
    <row r="3" spans="1:24" ht="11.85" customHeight="1" x14ac:dyDescent="0.25">
      <c r="A3" s="23" t="s">
        <v>18</v>
      </c>
      <c r="B3" s="24"/>
      <c r="C3" s="24"/>
      <c r="D3" s="24"/>
      <c r="E3" s="24"/>
    </row>
    <row r="4" spans="1:24" ht="11.25" customHeight="1" x14ac:dyDescent="0.25">
      <c r="A4" s="6" t="s">
        <v>30</v>
      </c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1.25" customHeight="1" x14ac:dyDescent="0.25">
      <c r="A5" s="68" t="s">
        <v>31</v>
      </c>
      <c r="B5" s="68"/>
      <c r="C5" s="68"/>
      <c r="D5" s="68"/>
      <c r="E5" s="68"/>
      <c r="F5" s="2"/>
      <c r="G5" s="4" t="s">
        <v>16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5">
      <c r="H6" s="5" t="s">
        <v>17</v>
      </c>
    </row>
    <row r="7" spans="1:24" ht="15.75" customHeight="1" x14ac:dyDescent="0.25">
      <c r="A7" s="3"/>
      <c r="B7" s="3"/>
      <c r="C7" s="3"/>
      <c r="D7" s="3"/>
      <c r="E7" s="3"/>
      <c r="G7" s="5" t="s">
        <v>41</v>
      </c>
      <c r="J7" s="3"/>
      <c r="K7" s="3"/>
      <c r="L7" s="3"/>
      <c r="M7" s="3"/>
      <c r="N7" s="3"/>
      <c r="O7" s="3"/>
      <c r="P7" s="3"/>
      <c r="T7" s="3"/>
      <c r="U7" s="3"/>
      <c r="V7" s="3"/>
      <c r="W7" s="3"/>
      <c r="X7" s="3"/>
    </row>
    <row r="8" spans="1:24" ht="8.25" customHeight="1" x14ac:dyDescent="0.25">
      <c r="A8" s="3"/>
      <c r="B8" s="3"/>
      <c r="C8" s="3"/>
      <c r="D8" s="3"/>
      <c r="E8" s="3"/>
      <c r="G8" s="5"/>
      <c r="J8" s="3"/>
      <c r="K8" s="3"/>
      <c r="L8" s="3"/>
      <c r="M8" s="3"/>
      <c r="N8" s="3"/>
      <c r="O8" s="3"/>
      <c r="P8" s="3"/>
      <c r="T8" s="3"/>
      <c r="U8" s="3"/>
      <c r="V8" s="3"/>
      <c r="W8" s="3"/>
      <c r="X8" s="3"/>
    </row>
    <row r="9" spans="1:24" ht="18.75" customHeight="1" x14ac:dyDescent="0.25">
      <c r="A9" s="70" t="s">
        <v>0</v>
      </c>
      <c r="B9" s="70" t="s">
        <v>21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65" t="s">
        <v>15</v>
      </c>
      <c r="O9" s="65" t="s">
        <v>22</v>
      </c>
      <c r="P9" s="65" t="s">
        <v>28</v>
      </c>
      <c r="Q9" s="65" t="s">
        <v>23</v>
      </c>
      <c r="R9" s="65" t="s">
        <v>29</v>
      </c>
      <c r="S9" s="65" t="s">
        <v>24</v>
      </c>
      <c r="T9" s="69" t="s">
        <v>27</v>
      </c>
      <c r="U9" s="71" t="s">
        <v>20</v>
      </c>
      <c r="V9" s="69" t="s">
        <v>25</v>
      </c>
      <c r="W9" s="54" t="s">
        <v>19</v>
      </c>
      <c r="X9" s="54" t="s">
        <v>39</v>
      </c>
    </row>
    <row r="10" spans="1:24" ht="63" customHeight="1" x14ac:dyDescent="0.25">
      <c r="A10" s="70"/>
      <c r="B10" s="54" t="s">
        <v>1</v>
      </c>
      <c r="C10" s="54" t="s">
        <v>2</v>
      </c>
      <c r="D10" s="54" t="s">
        <v>3</v>
      </c>
      <c r="E10" s="54" t="s">
        <v>12</v>
      </c>
      <c r="F10" s="54" t="s">
        <v>4</v>
      </c>
      <c r="G10" s="54" t="s">
        <v>5</v>
      </c>
      <c r="H10" s="54" t="s">
        <v>11</v>
      </c>
      <c r="I10" s="54" t="s">
        <v>6</v>
      </c>
      <c r="J10" s="54" t="s">
        <v>13</v>
      </c>
      <c r="K10" s="54" t="s">
        <v>8</v>
      </c>
      <c r="L10" s="65" t="s">
        <v>7</v>
      </c>
      <c r="M10" s="54" t="s">
        <v>14</v>
      </c>
      <c r="N10" s="66"/>
      <c r="O10" s="66"/>
      <c r="P10" s="66"/>
      <c r="Q10" s="66"/>
      <c r="R10" s="66"/>
      <c r="S10" s="66"/>
      <c r="T10" s="69"/>
      <c r="U10" s="72"/>
      <c r="V10" s="69"/>
      <c r="W10" s="54"/>
      <c r="X10" s="54"/>
    </row>
    <row r="11" spans="1:24" ht="13.5" customHeight="1" x14ac:dyDescent="0.25">
      <c r="A11" s="70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66"/>
      <c r="M11" s="54"/>
      <c r="N11" s="74" t="s">
        <v>26</v>
      </c>
      <c r="O11" s="74"/>
      <c r="P11" s="74"/>
      <c r="Q11" s="74"/>
      <c r="R11" s="74"/>
      <c r="S11" s="75"/>
      <c r="T11" s="69"/>
      <c r="U11" s="73"/>
      <c r="V11" s="69"/>
      <c r="W11" s="54"/>
      <c r="X11" s="54"/>
    </row>
    <row r="12" spans="1:24" ht="12" customHeight="1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15</v>
      </c>
      <c r="O12" s="10">
        <v>16</v>
      </c>
      <c r="P12" s="10">
        <v>17</v>
      </c>
      <c r="Q12" s="10">
        <v>18</v>
      </c>
      <c r="R12" s="10">
        <v>19</v>
      </c>
      <c r="S12" s="10">
        <v>20</v>
      </c>
      <c r="T12" s="10">
        <v>21</v>
      </c>
      <c r="U12" s="10">
        <v>22</v>
      </c>
      <c r="V12" s="10">
        <v>23</v>
      </c>
      <c r="W12" s="10">
        <v>24</v>
      </c>
      <c r="X12" s="10">
        <v>25</v>
      </c>
    </row>
    <row r="13" spans="1:24" ht="11.25" customHeight="1" x14ac:dyDescent="0.25">
      <c r="A13" s="56" t="s">
        <v>34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34"/>
    </row>
    <row r="14" spans="1:24" ht="11.25" customHeight="1" x14ac:dyDescent="0.25">
      <c r="A14" s="32" t="s">
        <v>42</v>
      </c>
      <c r="B14" s="11">
        <v>95.620999999999995</v>
      </c>
      <c r="C14" s="11">
        <v>2.4609999999999999</v>
      </c>
      <c r="D14" s="11">
        <v>0.79200000000000004</v>
      </c>
      <c r="E14" s="11">
        <v>0.126</v>
      </c>
      <c r="F14" s="11">
        <v>0.123</v>
      </c>
      <c r="G14" s="11">
        <v>2E-3</v>
      </c>
      <c r="H14" s="11">
        <v>2.4E-2</v>
      </c>
      <c r="I14" s="11">
        <v>1.6E-2</v>
      </c>
      <c r="J14" s="11">
        <v>1.2999999999999999E-2</v>
      </c>
      <c r="K14" s="11">
        <v>0.01</v>
      </c>
      <c r="L14" s="11">
        <v>0.63</v>
      </c>
      <c r="M14" s="11">
        <v>0.182</v>
      </c>
      <c r="N14" s="12">
        <v>0.70299999999999996</v>
      </c>
      <c r="O14" s="16">
        <v>34.46</v>
      </c>
      <c r="P14" s="22">
        <f>O14*238.846</f>
        <v>8230.6331600000012</v>
      </c>
      <c r="Q14" s="16">
        <v>38.19</v>
      </c>
      <c r="R14" s="22">
        <f>Q14*238.846</f>
        <v>9121.5287399999997</v>
      </c>
      <c r="S14" s="10">
        <v>49.99</v>
      </c>
      <c r="T14" s="19">
        <v>-22.6</v>
      </c>
      <c r="U14" s="10" t="s">
        <v>9</v>
      </c>
      <c r="V14" s="10" t="s">
        <v>10</v>
      </c>
      <c r="W14" s="10" t="s">
        <v>9</v>
      </c>
      <c r="X14" s="11">
        <v>120.98</v>
      </c>
    </row>
    <row r="15" spans="1:24" ht="11.25" customHeight="1" x14ac:dyDescent="0.25">
      <c r="A15" s="32" t="s">
        <v>44</v>
      </c>
      <c r="B15" s="11">
        <v>95.804000000000002</v>
      </c>
      <c r="C15" s="11">
        <v>2.33</v>
      </c>
      <c r="D15" s="11">
        <v>0.75</v>
      </c>
      <c r="E15" s="11">
        <v>0.11899999999999999</v>
      </c>
      <c r="F15" s="11">
        <v>0.113</v>
      </c>
      <c r="G15" s="11">
        <v>2E-3</v>
      </c>
      <c r="H15" s="11">
        <v>2.1999999999999999E-2</v>
      </c>
      <c r="I15" s="11">
        <v>1.7000000000000001E-2</v>
      </c>
      <c r="J15" s="11">
        <v>1.2999999999999999E-2</v>
      </c>
      <c r="K15" s="11">
        <v>8.0000000000000002E-3</v>
      </c>
      <c r="L15" s="11">
        <v>0.64900000000000002</v>
      </c>
      <c r="M15" s="11">
        <v>0.17299999999999999</v>
      </c>
      <c r="N15" s="12">
        <v>0.70140000000000002</v>
      </c>
      <c r="O15" s="16">
        <v>34.39</v>
      </c>
      <c r="P15" s="22">
        <f>O15*238.846</f>
        <v>8213.9139400000004</v>
      </c>
      <c r="Q15" s="16">
        <v>38.11</v>
      </c>
      <c r="R15" s="22">
        <f>Q15*238.846</f>
        <v>9102.4210600000006</v>
      </c>
      <c r="S15" s="16">
        <v>49.95</v>
      </c>
      <c r="T15" s="19">
        <v>-22.4</v>
      </c>
      <c r="U15" s="10"/>
      <c r="V15" s="10"/>
      <c r="W15" s="10"/>
      <c r="X15" s="11">
        <v>244.79499999999999</v>
      </c>
    </row>
    <row r="16" spans="1:24" ht="11.25" customHeight="1" x14ac:dyDescent="0.25">
      <c r="A16" s="32" t="s">
        <v>48</v>
      </c>
      <c r="B16" s="11">
        <v>95.849000000000004</v>
      </c>
      <c r="C16" s="11">
        <v>2.2999999999999998</v>
      </c>
      <c r="D16" s="11">
        <v>0.73899999999999999</v>
      </c>
      <c r="E16" s="11">
        <v>0.11700000000000001</v>
      </c>
      <c r="F16" s="11">
        <v>0.112</v>
      </c>
      <c r="G16" s="11">
        <v>2E-3</v>
      </c>
      <c r="H16" s="11">
        <v>2.1000000000000001E-2</v>
      </c>
      <c r="I16" s="11">
        <v>1.7000000000000001E-2</v>
      </c>
      <c r="J16" s="11">
        <v>1.2E-2</v>
      </c>
      <c r="K16" s="11">
        <v>8.0000000000000002E-3</v>
      </c>
      <c r="L16" s="11">
        <v>0.65100000000000002</v>
      </c>
      <c r="M16" s="11">
        <v>0.17199999999999999</v>
      </c>
      <c r="N16" s="12">
        <v>0.70099999999999996</v>
      </c>
      <c r="O16" s="16">
        <v>34.369999999999997</v>
      </c>
      <c r="P16" s="22">
        <f>O16*238.846</f>
        <v>8209.1370200000001</v>
      </c>
      <c r="Q16" s="16">
        <v>38.090000000000003</v>
      </c>
      <c r="R16" s="22">
        <f>Q16*238.846</f>
        <v>9097.6441400000003</v>
      </c>
      <c r="S16" s="16">
        <v>49.93</v>
      </c>
      <c r="T16" s="10">
        <v>-22.6</v>
      </c>
      <c r="U16" s="10"/>
      <c r="V16" s="10"/>
      <c r="W16" s="10"/>
      <c r="X16" s="11">
        <v>296.03284000000002</v>
      </c>
    </row>
    <row r="17" spans="1:24" ht="11.25" customHeight="1" x14ac:dyDescent="0.25">
      <c r="A17" s="32" t="s">
        <v>49</v>
      </c>
      <c r="B17" s="11">
        <v>95.897999999999996</v>
      </c>
      <c r="C17" s="11">
        <v>2.2719999999999998</v>
      </c>
      <c r="D17" s="11">
        <v>0.72899999999999998</v>
      </c>
      <c r="E17" s="11">
        <v>0.11600000000000001</v>
      </c>
      <c r="F17" s="11">
        <v>0.11</v>
      </c>
      <c r="G17" s="11">
        <v>2E-3</v>
      </c>
      <c r="H17" s="11">
        <v>2.1000000000000001E-2</v>
      </c>
      <c r="I17" s="11">
        <v>1.6E-2</v>
      </c>
      <c r="J17" s="11">
        <v>1.2E-2</v>
      </c>
      <c r="K17" s="11">
        <v>8.9999999999999993E-3</v>
      </c>
      <c r="L17" s="11">
        <v>0.64500000000000002</v>
      </c>
      <c r="M17" s="11">
        <v>0.17</v>
      </c>
      <c r="N17" s="12">
        <v>0.7006</v>
      </c>
      <c r="O17" s="16">
        <v>34.36</v>
      </c>
      <c r="P17" s="22">
        <f>O17*238.846</f>
        <v>8206.74856</v>
      </c>
      <c r="Q17" s="16">
        <v>38.08</v>
      </c>
      <c r="R17" s="22">
        <f>Q17*238.846</f>
        <v>9095.2556800000002</v>
      </c>
      <c r="S17" s="16">
        <v>49.93</v>
      </c>
      <c r="T17" s="19">
        <v>-24.2</v>
      </c>
      <c r="U17" s="10"/>
      <c r="V17" s="10"/>
      <c r="W17" s="10"/>
      <c r="X17" s="11">
        <v>341.87889999999999</v>
      </c>
    </row>
    <row r="18" spans="1:24" ht="11.25" customHeight="1" x14ac:dyDescent="0.25">
      <c r="A18" s="32" t="s">
        <v>53</v>
      </c>
      <c r="B18" s="11">
        <v>95.91</v>
      </c>
      <c r="C18" s="11">
        <v>2.254</v>
      </c>
      <c r="D18" s="11">
        <v>0.72899999999999998</v>
      </c>
      <c r="E18" s="11">
        <v>0.11700000000000001</v>
      </c>
      <c r="F18" s="11">
        <v>0.112</v>
      </c>
      <c r="G18" s="11">
        <v>2E-3</v>
      </c>
      <c r="H18" s="11">
        <v>2.1999999999999999E-2</v>
      </c>
      <c r="I18" s="11">
        <v>1.7000000000000001E-2</v>
      </c>
      <c r="J18" s="11">
        <v>1.2999999999999999E-2</v>
      </c>
      <c r="K18" s="11">
        <v>8.0000000000000002E-3</v>
      </c>
      <c r="L18" s="11">
        <v>0.64500000000000002</v>
      </c>
      <c r="M18" s="11">
        <v>0.17100000000000001</v>
      </c>
      <c r="N18" s="12">
        <v>0.7006</v>
      </c>
      <c r="O18" s="16">
        <v>34.36</v>
      </c>
      <c r="P18" s="22">
        <f>O18*238.846</f>
        <v>8206.74856</v>
      </c>
      <c r="Q18" s="16">
        <v>38.08</v>
      </c>
      <c r="R18" s="22">
        <f>Q18*238.846</f>
        <v>9095.2556800000002</v>
      </c>
      <c r="S18" s="16">
        <v>49.93</v>
      </c>
      <c r="T18" s="19">
        <v>-23.8</v>
      </c>
      <c r="U18" s="44"/>
      <c r="V18" s="44"/>
      <c r="W18" s="44"/>
      <c r="X18" s="11">
        <v>47.715949999999999</v>
      </c>
    </row>
    <row r="19" spans="1:24" ht="11.25" customHeight="1" x14ac:dyDescent="0.25">
      <c r="A19" s="3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6"/>
      <c r="P19" s="22"/>
      <c r="Q19" s="10"/>
      <c r="R19" s="22"/>
      <c r="S19" s="10"/>
      <c r="T19" s="10"/>
      <c r="U19" s="10"/>
      <c r="V19" s="10"/>
      <c r="W19" s="10"/>
      <c r="X19" s="11"/>
    </row>
    <row r="20" spans="1:24" ht="11.25" customHeight="1" x14ac:dyDescent="0.25">
      <c r="A20" s="56" t="s">
        <v>35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34"/>
    </row>
    <row r="21" spans="1:24" ht="11.25" customHeight="1" x14ac:dyDescent="0.25">
      <c r="A21" s="32" t="s">
        <v>42</v>
      </c>
      <c r="B21" s="11">
        <v>95.697999999999993</v>
      </c>
      <c r="C21" s="11">
        <v>2.415</v>
      </c>
      <c r="D21" s="11">
        <v>0.77600000000000002</v>
      </c>
      <c r="E21" s="11">
        <v>0.124</v>
      </c>
      <c r="F21" s="11">
        <v>0.12</v>
      </c>
      <c r="G21" s="11">
        <v>2E-3</v>
      </c>
      <c r="H21" s="11">
        <v>2.3E-2</v>
      </c>
      <c r="I21" s="11">
        <v>1.6E-2</v>
      </c>
      <c r="J21" s="11">
        <v>1.2999999999999999E-2</v>
      </c>
      <c r="K21" s="11">
        <v>1.0999999999999999E-2</v>
      </c>
      <c r="L21" s="11">
        <v>0.625</v>
      </c>
      <c r="M21" s="11">
        <v>0.17699999999999999</v>
      </c>
      <c r="N21" s="12">
        <v>0.70240000000000002</v>
      </c>
      <c r="O21" s="16">
        <v>34.44</v>
      </c>
      <c r="P21" s="22">
        <f>O21*238.846</f>
        <v>8225.8562399999992</v>
      </c>
      <c r="Q21" s="16">
        <v>38.17</v>
      </c>
      <c r="R21" s="22">
        <f>Q21*238.846</f>
        <v>9116.7518200000013</v>
      </c>
      <c r="S21" s="10">
        <v>49.98</v>
      </c>
      <c r="T21" s="19">
        <v>-20.6</v>
      </c>
      <c r="U21" s="10" t="s">
        <v>9</v>
      </c>
      <c r="V21" s="10" t="s">
        <v>10</v>
      </c>
      <c r="W21" s="10" t="s">
        <v>9</v>
      </c>
      <c r="X21" s="11">
        <v>122.98393</v>
      </c>
    </row>
    <row r="22" spans="1:24" ht="11.25" customHeight="1" x14ac:dyDescent="0.25">
      <c r="A22" s="32" t="s">
        <v>44</v>
      </c>
      <c r="B22" s="11">
        <v>95.853999999999999</v>
      </c>
      <c r="C22" s="11">
        <v>2.3010000000000002</v>
      </c>
      <c r="D22" s="11">
        <v>0.74</v>
      </c>
      <c r="E22" s="11">
        <v>0.11700000000000001</v>
      </c>
      <c r="F22" s="11">
        <v>0.111</v>
      </c>
      <c r="G22" s="11">
        <v>2E-3</v>
      </c>
      <c r="H22" s="11">
        <v>2.1000000000000001E-2</v>
      </c>
      <c r="I22" s="11">
        <v>1.6E-2</v>
      </c>
      <c r="J22" s="11">
        <v>1.2E-2</v>
      </c>
      <c r="K22" s="11">
        <v>8.0000000000000002E-3</v>
      </c>
      <c r="L22" s="11">
        <v>0.64800000000000002</v>
      </c>
      <c r="M22" s="11">
        <v>0.17</v>
      </c>
      <c r="N22" s="12">
        <v>0.70089999999999997</v>
      </c>
      <c r="O22" s="16">
        <v>34.369999999999997</v>
      </c>
      <c r="P22" s="22">
        <f>O22*238.846</f>
        <v>8209.1370200000001</v>
      </c>
      <c r="Q22" s="16">
        <v>38.090000000000003</v>
      </c>
      <c r="R22" s="22">
        <f>Q22*238.846</f>
        <v>9097.6441400000003</v>
      </c>
      <c r="S22" s="16">
        <v>49.94</v>
      </c>
      <c r="T22" s="19">
        <v>-20.8</v>
      </c>
      <c r="U22" s="10"/>
      <c r="V22" s="10"/>
      <c r="W22" s="10"/>
      <c r="X22" s="11">
        <v>256.52150999999998</v>
      </c>
    </row>
    <row r="23" spans="1:24" ht="11.25" customHeight="1" x14ac:dyDescent="0.25">
      <c r="A23" s="32" t="s">
        <v>48</v>
      </c>
      <c r="B23" s="11">
        <v>95.882000000000005</v>
      </c>
      <c r="C23" s="11">
        <v>2.2759999999999998</v>
      </c>
      <c r="D23" s="11">
        <v>0.73299999999999998</v>
      </c>
      <c r="E23" s="11">
        <v>0.11700000000000001</v>
      </c>
      <c r="F23" s="11">
        <v>0.111</v>
      </c>
      <c r="G23" s="11">
        <v>2E-3</v>
      </c>
      <c r="H23" s="11">
        <v>2.1000000000000001E-2</v>
      </c>
      <c r="I23" s="11">
        <v>1.7000000000000001E-2</v>
      </c>
      <c r="J23" s="11">
        <v>1.4E-2</v>
      </c>
      <c r="K23" s="11">
        <v>8.0000000000000002E-3</v>
      </c>
      <c r="L23" s="11">
        <v>0.65</v>
      </c>
      <c r="M23" s="11">
        <v>0.16900000000000001</v>
      </c>
      <c r="N23" s="12">
        <v>0.70079999999999998</v>
      </c>
      <c r="O23" s="16">
        <v>34.36</v>
      </c>
      <c r="P23" s="22">
        <f>O23*238.846</f>
        <v>8206.74856</v>
      </c>
      <c r="Q23" s="10">
        <v>38.090000000000003</v>
      </c>
      <c r="R23" s="22">
        <f>Q23*238.846</f>
        <v>9097.6441400000003</v>
      </c>
      <c r="S23" s="10">
        <v>49.93</v>
      </c>
      <c r="T23" s="19">
        <v>-21.1</v>
      </c>
      <c r="U23" s="10"/>
      <c r="V23" s="10"/>
      <c r="W23" s="10"/>
      <c r="X23" s="11">
        <v>341.74468999999999</v>
      </c>
    </row>
    <row r="24" spans="1:24" ht="11.25" customHeight="1" x14ac:dyDescent="0.25">
      <c r="A24" s="32" t="s">
        <v>49</v>
      </c>
      <c r="B24" s="11">
        <v>95.941999999999993</v>
      </c>
      <c r="C24" s="11">
        <v>2.2519999999999998</v>
      </c>
      <c r="D24" s="11">
        <v>0.71799999999999997</v>
      </c>
      <c r="E24" s="11">
        <v>0.114</v>
      </c>
      <c r="F24" s="11">
        <v>0.107</v>
      </c>
      <c r="G24" s="11">
        <v>2E-3</v>
      </c>
      <c r="H24" s="11">
        <v>0.02</v>
      </c>
      <c r="I24" s="11">
        <v>1.4999999999999999E-2</v>
      </c>
      <c r="J24" s="11">
        <v>1.2E-2</v>
      </c>
      <c r="K24" s="11">
        <v>8.0000000000000002E-3</v>
      </c>
      <c r="L24" s="11">
        <v>0.64200000000000002</v>
      </c>
      <c r="M24" s="11">
        <v>0.16800000000000001</v>
      </c>
      <c r="N24" s="12">
        <v>0.70020000000000004</v>
      </c>
      <c r="O24" s="16">
        <v>34.340000000000003</v>
      </c>
      <c r="P24" s="22">
        <f>O24*238.846</f>
        <v>8201.9716400000016</v>
      </c>
      <c r="Q24" s="16">
        <v>38.06</v>
      </c>
      <c r="R24" s="22">
        <f>Q24*238.846</f>
        <v>9090.47876</v>
      </c>
      <c r="S24" s="16">
        <v>49.92</v>
      </c>
      <c r="T24" s="19">
        <v>-21.7</v>
      </c>
      <c r="U24" s="10"/>
      <c r="V24" s="10"/>
      <c r="W24" s="10"/>
      <c r="X24" s="11">
        <v>461.92579999999998</v>
      </c>
    </row>
    <row r="25" spans="1:24" ht="11.25" customHeight="1" x14ac:dyDescent="0.25">
      <c r="A25" s="32" t="s">
        <v>53</v>
      </c>
      <c r="B25" s="11">
        <v>95.95</v>
      </c>
      <c r="C25" s="11">
        <v>2.2330000000000001</v>
      </c>
      <c r="D25" s="11">
        <v>0.72</v>
      </c>
      <c r="E25" s="11">
        <v>0.11600000000000001</v>
      </c>
      <c r="F25" s="11">
        <v>0.11</v>
      </c>
      <c r="G25" s="11">
        <v>2E-3</v>
      </c>
      <c r="H25" s="11">
        <v>2.1000000000000001E-2</v>
      </c>
      <c r="I25" s="11">
        <v>1.6E-2</v>
      </c>
      <c r="J25" s="11">
        <v>1.2999999999999999E-2</v>
      </c>
      <c r="K25" s="11">
        <v>7.0000000000000001E-3</v>
      </c>
      <c r="L25" s="11">
        <v>0.64200000000000002</v>
      </c>
      <c r="M25" s="11">
        <v>0.17</v>
      </c>
      <c r="N25" s="12">
        <v>0.70020000000000004</v>
      </c>
      <c r="O25" s="16">
        <v>34.35</v>
      </c>
      <c r="P25" s="22">
        <f>O25*238.846</f>
        <v>8204.3600999999999</v>
      </c>
      <c r="Q25" s="16">
        <v>38.07</v>
      </c>
      <c r="R25" s="22">
        <f>Q25*238.846</f>
        <v>9092.8672200000001</v>
      </c>
      <c r="S25" s="16">
        <v>49.92</v>
      </c>
      <c r="T25" s="19">
        <v>-23.3</v>
      </c>
      <c r="U25" s="44"/>
      <c r="V25" s="44"/>
      <c r="W25" s="44"/>
      <c r="X25" s="11">
        <v>61.830629999999999</v>
      </c>
    </row>
    <row r="26" spans="1:24" ht="11.25" customHeight="1" x14ac:dyDescent="0.25">
      <c r="A26" s="3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6"/>
      <c r="P26" s="22"/>
      <c r="Q26" s="10"/>
      <c r="R26" s="22"/>
      <c r="S26" s="16"/>
      <c r="T26" s="10"/>
      <c r="U26" s="10"/>
      <c r="V26" s="10"/>
      <c r="W26" s="10"/>
      <c r="X26" s="11"/>
    </row>
    <row r="27" spans="1:24" ht="11.25" customHeight="1" x14ac:dyDescent="0.25">
      <c r="A27" s="56" t="s">
        <v>36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34"/>
    </row>
    <row r="28" spans="1:24" ht="11.25" customHeight="1" x14ac:dyDescent="0.25">
      <c r="A28" s="32" t="s">
        <v>42</v>
      </c>
      <c r="B28" s="11">
        <v>95.683000000000007</v>
      </c>
      <c r="C28" s="10">
        <v>2.4209999999999998</v>
      </c>
      <c r="D28" s="10">
        <v>0.77800000000000002</v>
      </c>
      <c r="E28" s="10">
        <v>0.124</v>
      </c>
      <c r="F28" s="10">
        <v>0.121</v>
      </c>
      <c r="G28" s="11">
        <v>2E-3</v>
      </c>
      <c r="H28" s="11">
        <v>2.4E-2</v>
      </c>
      <c r="I28" s="11">
        <v>1.6E-2</v>
      </c>
      <c r="J28" s="11">
        <v>1.2999999999999999E-2</v>
      </c>
      <c r="K28" s="11">
        <v>0.01</v>
      </c>
      <c r="L28" s="11">
        <v>0.63</v>
      </c>
      <c r="M28" s="10">
        <v>0.17799999999999999</v>
      </c>
      <c r="N28" s="12">
        <v>0.70250000000000001</v>
      </c>
      <c r="O28" s="16">
        <v>34.44</v>
      </c>
      <c r="P28" s="22">
        <f>O28*238.846</f>
        <v>8225.8562399999992</v>
      </c>
      <c r="Q28" s="16">
        <v>38.17</v>
      </c>
      <c r="R28" s="22">
        <f>Q28*238.846</f>
        <v>9116.7518200000013</v>
      </c>
      <c r="S28" s="10">
        <v>49.98</v>
      </c>
      <c r="T28" s="19">
        <v>-21.2</v>
      </c>
      <c r="U28" s="10" t="s">
        <v>9</v>
      </c>
      <c r="V28" s="10" t="s">
        <v>10</v>
      </c>
      <c r="W28" s="10" t="s">
        <v>9</v>
      </c>
      <c r="X28" s="11">
        <v>11.21879</v>
      </c>
    </row>
    <row r="29" spans="1:24" ht="11.25" customHeight="1" x14ac:dyDescent="0.25">
      <c r="A29" s="32" t="s">
        <v>44</v>
      </c>
      <c r="B29" s="11">
        <v>95.846999999999994</v>
      </c>
      <c r="C29" s="11">
        <v>2.306</v>
      </c>
      <c r="D29" s="11">
        <v>0.74199999999999999</v>
      </c>
      <c r="E29" s="11">
        <v>0.11700000000000001</v>
      </c>
      <c r="F29" s="11">
        <v>0.111</v>
      </c>
      <c r="G29" s="11">
        <v>2E-3</v>
      </c>
      <c r="H29" s="11">
        <v>2.1000000000000001E-2</v>
      </c>
      <c r="I29" s="11">
        <v>1.6E-2</v>
      </c>
      <c r="J29" s="11">
        <v>1.2E-2</v>
      </c>
      <c r="K29" s="11">
        <v>8.0000000000000002E-3</v>
      </c>
      <c r="L29" s="11">
        <v>0.64800000000000002</v>
      </c>
      <c r="M29" s="11">
        <v>0.17</v>
      </c>
      <c r="N29" s="12">
        <v>0.70089999999999997</v>
      </c>
      <c r="O29" s="16">
        <v>34.369999999999997</v>
      </c>
      <c r="P29" s="22">
        <f>O29*238.846</f>
        <v>8209.1370200000001</v>
      </c>
      <c r="Q29" s="16">
        <v>38.090000000000003</v>
      </c>
      <c r="R29" s="22">
        <f>Q29*238.846</f>
        <v>9097.6441400000003</v>
      </c>
      <c r="S29" s="16">
        <v>49.94</v>
      </c>
      <c r="T29" s="10">
        <v>-21.8</v>
      </c>
      <c r="U29" s="10"/>
      <c r="V29" s="10"/>
      <c r="W29" s="10"/>
      <c r="X29" s="11">
        <v>23.828939999999999</v>
      </c>
    </row>
    <row r="30" spans="1:24" ht="11.25" customHeight="1" x14ac:dyDescent="0.25">
      <c r="A30" s="32" t="s">
        <v>48</v>
      </c>
      <c r="B30" s="11">
        <v>95.879000000000005</v>
      </c>
      <c r="C30" s="11">
        <v>2.274</v>
      </c>
      <c r="D30" s="11">
        <v>0.73399999999999999</v>
      </c>
      <c r="E30" s="11">
        <v>0.11700000000000001</v>
      </c>
      <c r="F30" s="11">
        <v>0.111</v>
      </c>
      <c r="G30" s="11">
        <v>2E-3</v>
      </c>
      <c r="H30" s="11">
        <v>2.1000000000000001E-2</v>
      </c>
      <c r="I30" s="11">
        <v>1.7000000000000001E-2</v>
      </c>
      <c r="J30" s="11">
        <v>1.4E-2</v>
      </c>
      <c r="K30" s="11">
        <v>8.0000000000000002E-3</v>
      </c>
      <c r="L30" s="11">
        <v>0.65300000000000002</v>
      </c>
      <c r="M30" s="11">
        <v>0.17</v>
      </c>
      <c r="N30" s="12">
        <v>0.70079999999999998</v>
      </c>
      <c r="O30" s="16">
        <v>34.36</v>
      </c>
      <c r="P30" s="22">
        <f>O30*238.846</f>
        <v>8206.74856</v>
      </c>
      <c r="Q30" s="16">
        <v>38.090000000000003</v>
      </c>
      <c r="R30" s="22">
        <f>Q30*238.846</f>
        <v>9097.6441400000003</v>
      </c>
      <c r="S30" s="10">
        <v>49.93</v>
      </c>
      <c r="T30" s="19">
        <v>-21.5</v>
      </c>
      <c r="U30" s="10"/>
      <c r="V30" s="10"/>
      <c r="W30" s="10"/>
      <c r="X30" s="11">
        <v>28.785270000000001</v>
      </c>
    </row>
    <row r="31" spans="1:24" ht="11.25" customHeight="1" x14ac:dyDescent="0.25">
      <c r="A31" s="32" t="s">
        <v>49</v>
      </c>
      <c r="B31" s="11">
        <v>95.933000000000007</v>
      </c>
      <c r="C31" s="11">
        <v>2.2549999999999999</v>
      </c>
      <c r="D31" s="11">
        <v>0.72099999999999997</v>
      </c>
      <c r="E31" s="11">
        <v>0.114</v>
      </c>
      <c r="F31" s="11">
        <v>0.108</v>
      </c>
      <c r="G31" s="11">
        <v>2E-3</v>
      </c>
      <c r="H31" s="11">
        <v>0.02</v>
      </c>
      <c r="I31" s="11">
        <v>1.4999999999999999E-2</v>
      </c>
      <c r="J31" s="11">
        <v>1.2E-2</v>
      </c>
      <c r="K31" s="11">
        <v>8.0000000000000002E-3</v>
      </c>
      <c r="L31" s="11">
        <v>0.64400000000000002</v>
      </c>
      <c r="M31" s="11">
        <v>0.16800000000000001</v>
      </c>
      <c r="N31" s="12">
        <v>0.70020000000000004</v>
      </c>
      <c r="O31" s="16">
        <v>34.340000000000003</v>
      </c>
      <c r="P31" s="22">
        <f>O31*238.846</f>
        <v>8201.9716400000016</v>
      </c>
      <c r="Q31" s="10">
        <v>38.07</v>
      </c>
      <c r="R31" s="22">
        <f>Q31*238.846</f>
        <v>9092.8672200000001</v>
      </c>
      <c r="S31" s="10">
        <v>49.92</v>
      </c>
      <c r="T31" s="19">
        <v>-19.5</v>
      </c>
      <c r="U31" s="10"/>
      <c r="V31" s="10"/>
      <c r="W31" s="10"/>
      <c r="X31" s="11">
        <v>32.508229999999998</v>
      </c>
    </row>
    <row r="32" spans="1:24" ht="11.25" customHeight="1" x14ac:dyDescent="0.25">
      <c r="A32" s="32" t="s">
        <v>53</v>
      </c>
      <c r="B32" s="26">
        <v>95.944999999999993</v>
      </c>
      <c r="C32" s="26">
        <v>2.2360000000000002</v>
      </c>
      <c r="D32" s="26">
        <v>0.72099999999999997</v>
      </c>
      <c r="E32" s="26">
        <v>0.115</v>
      </c>
      <c r="F32" s="26">
        <v>0.11</v>
      </c>
      <c r="G32" s="26">
        <v>2E-3</v>
      </c>
      <c r="H32" s="26">
        <v>2.1000000000000001E-2</v>
      </c>
      <c r="I32" s="26">
        <v>1.6E-2</v>
      </c>
      <c r="J32" s="26">
        <v>1.2999999999999999E-2</v>
      </c>
      <c r="K32" s="26">
        <v>7.0000000000000001E-3</v>
      </c>
      <c r="L32" s="26">
        <v>0.64400000000000002</v>
      </c>
      <c r="M32" s="26">
        <v>0.17</v>
      </c>
      <c r="N32" s="27">
        <v>0.70030000000000003</v>
      </c>
      <c r="O32" s="28">
        <v>34.35</v>
      </c>
      <c r="P32" s="29">
        <f>O32*238.846</f>
        <v>8204.3600999999999</v>
      </c>
      <c r="Q32" s="30">
        <v>38.07</v>
      </c>
      <c r="R32" s="29">
        <f>Q32*238.846</f>
        <v>9092.8672200000001</v>
      </c>
      <c r="S32" s="30">
        <v>49.92</v>
      </c>
      <c r="T32" s="37">
        <v>-23.1</v>
      </c>
      <c r="U32" s="30"/>
      <c r="V32" s="30"/>
      <c r="W32" s="30"/>
      <c r="X32" s="11">
        <v>4.8243200000000002</v>
      </c>
    </row>
    <row r="33" spans="1:45" ht="11.25" customHeight="1" x14ac:dyDescent="0.25">
      <c r="A33" s="32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8"/>
      <c r="P33" s="29"/>
      <c r="Q33" s="30"/>
      <c r="R33" s="29"/>
      <c r="S33" s="30"/>
      <c r="T33" s="37"/>
      <c r="U33" s="30"/>
      <c r="V33" s="30"/>
      <c r="W33" s="30"/>
      <c r="X33" s="11"/>
    </row>
    <row r="34" spans="1:45" ht="11.25" customHeight="1" x14ac:dyDescent="0.25">
      <c r="A34" s="57" t="s">
        <v>37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34"/>
    </row>
    <row r="35" spans="1:45" ht="24.75" customHeight="1" x14ac:dyDescent="0.25">
      <c r="A35" s="17"/>
      <c r="B35" s="60" t="s">
        <v>40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/>
    </row>
    <row r="36" spans="1:45" s="18" customFormat="1" ht="11.25" customHeight="1" x14ac:dyDescent="0.25">
      <c r="A36" s="32" t="s">
        <v>42</v>
      </c>
      <c r="B36" s="11">
        <v>77.656999999999996</v>
      </c>
      <c r="C36" s="11">
        <v>13.153</v>
      </c>
      <c r="D36" s="11">
        <v>3.4329999999999998</v>
      </c>
      <c r="E36" s="11">
        <v>0.20300000000000001</v>
      </c>
      <c r="F36" s="11">
        <v>0.36599999999999999</v>
      </c>
      <c r="G36" s="11">
        <v>0</v>
      </c>
      <c r="H36" s="11">
        <v>4.1000000000000002E-2</v>
      </c>
      <c r="I36" s="11">
        <v>3.5000000000000003E-2</v>
      </c>
      <c r="J36" s="11">
        <v>3.1E-2</v>
      </c>
      <c r="K36" s="11">
        <v>7.0000000000000001E-3</v>
      </c>
      <c r="L36" s="11">
        <v>1.196</v>
      </c>
      <c r="M36" s="11">
        <v>3.8780000000000001</v>
      </c>
      <c r="N36" s="12">
        <v>0.84989999999999999</v>
      </c>
      <c r="O36" s="16">
        <v>37.53</v>
      </c>
      <c r="P36" s="22">
        <f>O36*238.846</f>
        <v>8963.8903800000007</v>
      </c>
      <c r="Q36" s="10">
        <v>41.42</v>
      </c>
      <c r="R36" s="22">
        <f>Q36*238.846</f>
        <v>9893.0013200000012</v>
      </c>
      <c r="S36" s="16">
        <v>49.31</v>
      </c>
      <c r="T36" s="19">
        <v>-14.6</v>
      </c>
      <c r="U36" s="10" t="s">
        <v>9</v>
      </c>
      <c r="V36" s="10" t="s">
        <v>10</v>
      </c>
      <c r="W36" s="10" t="s">
        <v>9</v>
      </c>
      <c r="X36" s="11">
        <v>824.46708999999998</v>
      </c>
    </row>
    <row r="37" spans="1:45" s="18" customFormat="1" ht="11.25" customHeight="1" x14ac:dyDescent="0.25">
      <c r="A37" s="3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6"/>
      <c r="P37" s="22"/>
      <c r="Q37" s="40"/>
      <c r="R37" s="22"/>
      <c r="S37" s="16"/>
      <c r="T37" s="19"/>
      <c r="U37" s="40"/>
      <c r="V37" s="40"/>
      <c r="W37" s="40"/>
      <c r="X37" s="11"/>
    </row>
    <row r="38" spans="1:45" ht="12" customHeight="1" x14ac:dyDescent="0.2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  <c r="L38" s="10">
        <v>12</v>
      </c>
      <c r="M38" s="10">
        <v>13</v>
      </c>
      <c r="N38" s="10">
        <v>15</v>
      </c>
      <c r="O38" s="10">
        <v>16</v>
      </c>
      <c r="P38" s="10">
        <v>17</v>
      </c>
      <c r="Q38" s="10">
        <v>18</v>
      </c>
      <c r="R38" s="10">
        <v>19</v>
      </c>
      <c r="S38" s="10">
        <v>20</v>
      </c>
      <c r="T38" s="10">
        <v>21</v>
      </c>
      <c r="U38" s="10">
        <v>22</v>
      </c>
      <c r="V38" s="10">
        <v>23</v>
      </c>
      <c r="W38" s="10">
        <v>24</v>
      </c>
      <c r="X38" s="10"/>
    </row>
    <row r="39" spans="1:45" s="18" customFormat="1" ht="11.25" customHeight="1" x14ac:dyDescent="0.25">
      <c r="A39" s="32"/>
      <c r="B39" s="62" t="s">
        <v>45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11"/>
    </row>
    <row r="40" spans="1:45" s="18" customFormat="1" ht="11.25" customHeight="1" x14ac:dyDescent="0.25">
      <c r="A40" s="32" t="s">
        <v>44</v>
      </c>
      <c r="B40" s="11">
        <v>77.328000000000003</v>
      </c>
      <c r="C40" s="11">
        <v>13.301</v>
      </c>
      <c r="D40" s="11">
        <v>3.532</v>
      </c>
      <c r="E40" s="11">
        <v>0.20300000000000001</v>
      </c>
      <c r="F40" s="11">
        <v>0.374</v>
      </c>
      <c r="G40" s="11">
        <v>0</v>
      </c>
      <c r="H40" s="11">
        <v>4.2999999999999997E-2</v>
      </c>
      <c r="I40" s="11">
        <v>3.5999999999999997E-2</v>
      </c>
      <c r="J40" s="11">
        <v>3.1E-2</v>
      </c>
      <c r="K40" s="11">
        <v>7.0000000000000001E-3</v>
      </c>
      <c r="L40" s="11">
        <v>1.214</v>
      </c>
      <c r="M40" s="11">
        <v>3.931</v>
      </c>
      <c r="N40" s="12">
        <v>0.8528</v>
      </c>
      <c r="O40" s="16">
        <v>37.6</v>
      </c>
      <c r="P40" s="22">
        <f>O40*238.846</f>
        <v>8980.6095999999998</v>
      </c>
      <c r="Q40" s="16">
        <v>41.5</v>
      </c>
      <c r="R40" s="22">
        <f>Q40*238.846</f>
        <v>9912.1090000000004</v>
      </c>
      <c r="S40" s="16">
        <v>49.32</v>
      </c>
      <c r="T40" s="19">
        <v>-8.1999999999999993</v>
      </c>
      <c r="U40" s="10"/>
      <c r="V40" s="10"/>
      <c r="W40" s="10"/>
      <c r="X40" s="11">
        <v>631.78047000000004</v>
      </c>
    </row>
    <row r="41" spans="1:45" s="18" customFormat="1" ht="14.25" customHeight="1" x14ac:dyDescent="0.25">
      <c r="A41" s="32"/>
      <c r="B41" s="67" t="s">
        <v>54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4"/>
      <c r="X41" s="11"/>
    </row>
    <row r="42" spans="1:45" s="18" customFormat="1" ht="12" customHeight="1" x14ac:dyDescent="0.25">
      <c r="A42" s="32" t="s">
        <v>46</v>
      </c>
      <c r="B42" s="11">
        <v>95.751999999999995</v>
      </c>
      <c r="C42" s="11">
        <v>2.3820000000000001</v>
      </c>
      <c r="D42" s="11">
        <v>0.74</v>
      </c>
      <c r="E42" s="11">
        <v>0.123</v>
      </c>
      <c r="F42" s="11">
        <v>0.12</v>
      </c>
      <c r="G42" s="11">
        <v>1E-3</v>
      </c>
      <c r="H42" s="11">
        <v>2.1000000000000001E-2</v>
      </c>
      <c r="I42" s="11">
        <v>1.7999999999999999E-2</v>
      </c>
      <c r="J42" s="11">
        <v>0.02</v>
      </c>
      <c r="K42" s="11">
        <v>8.0000000000000002E-3</v>
      </c>
      <c r="L42" s="11">
        <v>0.64400000000000002</v>
      </c>
      <c r="M42" s="11">
        <v>0.17100000000000001</v>
      </c>
      <c r="N42" s="12">
        <v>0.70189999999999997</v>
      </c>
      <c r="O42" s="16">
        <v>34.42</v>
      </c>
      <c r="P42" s="22">
        <f>O42*238.846</f>
        <v>8221.0793200000007</v>
      </c>
      <c r="Q42" s="16">
        <v>38.14</v>
      </c>
      <c r="R42" s="22">
        <f>Q42*238.846</f>
        <v>9109.5864400000009</v>
      </c>
      <c r="S42" s="16">
        <v>49.96</v>
      </c>
      <c r="T42" s="11"/>
      <c r="U42" s="11"/>
      <c r="V42" s="11"/>
      <c r="W42" s="11"/>
      <c r="X42" s="11">
        <v>602.37702999999999</v>
      </c>
    </row>
    <row r="43" spans="1:45" s="18" customFormat="1" ht="11.25" customHeight="1" x14ac:dyDescent="0.25">
      <c r="A43" s="32" t="s">
        <v>44</v>
      </c>
      <c r="B43" s="11">
        <v>93.415999999999997</v>
      </c>
      <c r="C43" s="11">
        <v>3.7389999999999999</v>
      </c>
      <c r="D43" s="11">
        <v>1.1080000000000001</v>
      </c>
      <c r="E43" s="11">
        <v>0.13400000000000001</v>
      </c>
      <c r="F43" s="11">
        <v>0.156</v>
      </c>
      <c r="G43" s="11">
        <v>0</v>
      </c>
      <c r="H43" s="11">
        <v>2.7E-2</v>
      </c>
      <c r="I43" s="11">
        <v>0.02</v>
      </c>
      <c r="J43" s="11">
        <v>2.3E-2</v>
      </c>
      <c r="K43" s="11">
        <v>8.0000000000000002E-3</v>
      </c>
      <c r="L43" s="11">
        <v>0.73599999999999999</v>
      </c>
      <c r="M43" s="11">
        <v>0.63300000000000001</v>
      </c>
      <c r="N43" s="12">
        <v>0.72109999999999996</v>
      </c>
      <c r="O43" s="16">
        <v>34.83</v>
      </c>
      <c r="P43" s="22">
        <f>O43*238.846</f>
        <v>8319.0061800000003</v>
      </c>
      <c r="Q43" s="16">
        <v>38.54</v>
      </c>
      <c r="R43" s="22">
        <f>Q43*238.846</f>
        <v>9205.1248400000004</v>
      </c>
      <c r="S43" s="16">
        <v>49.85</v>
      </c>
      <c r="T43" s="19">
        <v>-21.5</v>
      </c>
      <c r="U43" s="40"/>
      <c r="V43" s="40"/>
      <c r="W43" s="40"/>
      <c r="X43" s="26">
        <v>2662.5718000000002</v>
      </c>
    </row>
    <row r="44" spans="1:45" s="18" customFormat="1" ht="26.25" customHeight="1" x14ac:dyDescent="0.25">
      <c r="A44" s="32"/>
      <c r="B44" s="62" t="s">
        <v>55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49"/>
    </row>
    <row r="45" spans="1:45" s="18" customFormat="1" ht="11.25" customHeight="1" x14ac:dyDescent="0.25">
      <c r="A45" s="32" t="s">
        <v>48</v>
      </c>
      <c r="B45" s="11">
        <v>79.316000000000003</v>
      </c>
      <c r="C45" s="11">
        <v>11.449</v>
      </c>
      <c r="D45" s="11">
        <v>3.347</v>
      </c>
      <c r="E45" s="11">
        <v>0.21299999999999999</v>
      </c>
      <c r="F45" s="11">
        <v>0.41499999999999998</v>
      </c>
      <c r="G45" s="11">
        <v>0</v>
      </c>
      <c r="H45" s="11">
        <v>5.3999999999999999E-2</v>
      </c>
      <c r="I45" s="11">
        <v>4.2999999999999997E-2</v>
      </c>
      <c r="J45" s="11">
        <v>3.9E-2</v>
      </c>
      <c r="K45" s="11">
        <v>7.0000000000000001E-3</v>
      </c>
      <c r="L45" s="11">
        <v>2.1150000000000002</v>
      </c>
      <c r="M45" s="11">
        <v>3.0019999999999998</v>
      </c>
      <c r="N45" s="12">
        <v>0.83489999999999998</v>
      </c>
      <c r="O45" s="16">
        <v>37.1</v>
      </c>
      <c r="P45" s="22">
        <f>O45*238.846</f>
        <v>8861.1866000000009</v>
      </c>
      <c r="Q45" s="10">
        <v>40.96</v>
      </c>
      <c r="R45" s="22">
        <f>Q45*238.846</f>
        <v>9783.132160000001</v>
      </c>
      <c r="S45" s="16">
        <v>49.19</v>
      </c>
      <c r="T45" s="19">
        <v>-16</v>
      </c>
      <c r="U45" s="10"/>
      <c r="V45" s="10"/>
      <c r="W45" s="10"/>
      <c r="X45" s="48">
        <v>5014.5822500000004</v>
      </c>
    </row>
    <row r="46" spans="1:45" s="18" customFormat="1" ht="11.25" customHeight="1" x14ac:dyDescent="0.25">
      <c r="A46" s="32" t="s">
        <v>49</v>
      </c>
      <c r="B46" s="11">
        <v>80.319999999999993</v>
      </c>
      <c r="C46" s="11">
        <v>10.661</v>
      </c>
      <c r="D46" s="11">
        <v>3.153</v>
      </c>
      <c r="E46" s="11">
        <v>0.219</v>
      </c>
      <c r="F46" s="11">
        <v>0.438</v>
      </c>
      <c r="G46" s="11">
        <v>0</v>
      </c>
      <c r="H46" s="11">
        <v>5.6000000000000001E-2</v>
      </c>
      <c r="I46" s="11">
        <v>4.4999999999999998E-2</v>
      </c>
      <c r="J46" s="11">
        <v>3.1E-2</v>
      </c>
      <c r="K46" s="11">
        <v>7.0000000000000001E-3</v>
      </c>
      <c r="L46" s="11">
        <v>1.5069999999999999</v>
      </c>
      <c r="M46" s="11">
        <v>3.5630000000000002</v>
      </c>
      <c r="N46" s="12">
        <v>0.83189999999999997</v>
      </c>
      <c r="O46" s="16">
        <v>36.82</v>
      </c>
      <c r="P46" s="22">
        <f>O46*238.846</f>
        <v>8794.3097200000011</v>
      </c>
      <c r="Q46" s="10">
        <v>40.67</v>
      </c>
      <c r="R46" s="22">
        <f>Q46*238.846</f>
        <v>9713.8668200000011</v>
      </c>
      <c r="S46" s="16">
        <v>48.93</v>
      </c>
      <c r="T46" s="19">
        <v>-19.5</v>
      </c>
      <c r="U46" s="10"/>
      <c r="V46" s="10"/>
      <c r="W46" s="10"/>
      <c r="X46" s="11">
        <v>756.50099</v>
      </c>
    </row>
    <row r="47" spans="1:45" s="18" customFormat="1" ht="11.25" customHeight="1" x14ac:dyDescent="0.25">
      <c r="A47" s="3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6"/>
      <c r="P47" s="22"/>
      <c r="Q47" s="10"/>
      <c r="R47" s="22"/>
      <c r="S47" s="16"/>
      <c r="T47" s="19"/>
      <c r="U47" s="10"/>
      <c r="V47" s="10"/>
      <c r="W47" s="10"/>
      <c r="X47" s="11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ht="12" customHeight="1" x14ac:dyDescent="0.25">
      <c r="A48" s="17"/>
      <c r="B48" s="60" t="s">
        <v>43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1"/>
      <c r="X48" s="35"/>
    </row>
    <row r="49" spans="1:45" ht="12" customHeight="1" x14ac:dyDescent="0.25">
      <c r="A49" s="32" t="s">
        <v>42</v>
      </c>
      <c r="B49" s="11">
        <v>95.733000000000004</v>
      </c>
      <c r="C49" s="11">
        <v>2.391</v>
      </c>
      <c r="D49" s="11">
        <v>0.74399999999999999</v>
      </c>
      <c r="E49" s="11">
        <v>0.124</v>
      </c>
      <c r="F49" s="11">
        <v>0.12</v>
      </c>
      <c r="G49" s="11">
        <v>0</v>
      </c>
      <c r="H49" s="11">
        <v>2.3E-2</v>
      </c>
      <c r="I49" s="11">
        <v>1.7999999999999999E-2</v>
      </c>
      <c r="J49" s="11">
        <v>0.02</v>
      </c>
      <c r="K49" s="11">
        <v>8.0000000000000002E-3</v>
      </c>
      <c r="L49" s="11">
        <v>0.64600000000000002</v>
      </c>
      <c r="M49" s="11">
        <v>0.17299999999999999</v>
      </c>
      <c r="N49" s="12">
        <v>0.70209999999999995</v>
      </c>
      <c r="O49" s="16">
        <v>34.42</v>
      </c>
      <c r="P49" s="22">
        <f>O49*238.846</f>
        <v>8221.0793200000007</v>
      </c>
      <c r="Q49" s="10">
        <v>38.15</v>
      </c>
      <c r="R49" s="22">
        <f>Q49*238.846</f>
        <v>9111.9748999999993</v>
      </c>
      <c r="S49" s="16">
        <v>49.97</v>
      </c>
      <c r="T49" s="19">
        <v>-21.7</v>
      </c>
      <c r="U49" s="10" t="s">
        <v>9</v>
      </c>
      <c r="V49" s="10" t="s">
        <v>10</v>
      </c>
      <c r="W49" s="10" t="s">
        <v>9</v>
      </c>
      <c r="X49" s="11">
        <v>180.12899999999999</v>
      </c>
    </row>
    <row r="50" spans="1:45" ht="12" customHeight="1" x14ac:dyDescent="0.25">
      <c r="A50" s="32"/>
      <c r="B50" s="62" t="s">
        <v>52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50"/>
    </row>
    <row r="51" spans="1:45" ht="12" customHeight="1" x14ac:dyDescent="0.25">
      <c r="A51" s="32" t="s">
        <v>44</v>
      </c>
      <c r="B51" s="11">
        <v>95.734999999999999</v>
      </c>
      <c r="C51" s="11">
        <v>2.3780000000000001</v>
      </c>
      <c r="D51" s="11">
        <v>0.751</v>
      </c>
      <c r="E51" s="11">
        <v>0.121</v>
      </c>
      <c r="F51" s="11">
        <v>0.121</v>
      </c>
      <c r="G51" s="11">
        <v>0</v>
      </c>
      <c r="H51" s="11">
        <v>2.4E-2</v>
      </c>
      <c r="I51" s="11">
        <v>1.7999999999999999E-2</v>
      </c>
      <c r="J51" s="11">
        <v>2.1000000000000001E-2</v>
      </c>
      <c r="K51" s="11">
        <v>8.0000000000000002E-3</v>
      </c>
      <c r="L51" s="11">
        <v>0.65200000000000002</v>
      </c>
      <c r="M51" s="11">
        <v>0.17100000000000001</v>
      </c>
      <c r="N51" s="12">
        <v>0.70209999999999995</v>
      </c>
      <c r="O51" s="16">
        <v>34.42</v>
      </c>
      <c r="P51" s="22">
        <f>O51*238.846</f>
        <v>8221.0793200000007</v>
      </c>
      <c r="Q51" s="40">
        <v>38.15</v>
      </c>
      <c r="R51" s="22">
        <f>Q51*238.846</f>
        <v>9111.9748999999993</v>
      </c>
      <c r="S51" s="16">
        <v>49.96</v>
      </c>
      <c r="T51" s="19">
        <v>-17.8</v>
      </c>
      <c r="U51" s="40"/>
      <c r="V51" s="40"/>
      <c r="W51" s="40"/>
      <c r="X51" s="11">
        <v>298.67302999999998</v>
      </c>
    </row>
    <row r="52" spans="1:45" ht="12" customHeight="1" x14ac:dyDescent="0.25">
      <c r="A52" s="3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6"/>
      <c r="P52" s="22"/>
      <c r="Q52" s="40"/>
      <c r="R52" s="22"/>
      <c r="S52" s="16"/>
      <c r="T52" s="19"/>
      <c r="U52" s="40"/>
      <c r="V52" s="40"/>
      <c r="W52" s="40"/>
      <c r="X52" s="11"/>
    </row>
    <row r="53" spans="1:45" s="18" customFormat="1" ht="11.25" customHeight="1" x14ac:dyDescent="0.25">
      <c r="A53" s="32"/>
      <c r="B53" s="62" t="s">
        <v>50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  <c r="X53" s="36"/>
    </row>
    <row r="54" spans="1:45" s="18" customFormat="1" ht="11.25" customHeight="1" x14ac:dyDescent="0.25">
      <c r="A54" s="32" t="s">
        <v>42</v>
      </c>
      <c r="B54" s="11">
        <v>89.209000000000003</v>
      </c>
      <c r="C54" s="11">
        <v>6.3179999999999996</v>
      </c>
      <c r="D54" s="11">
        <v>0.73699999999999999</v>
      </c>
      <c r="E54" s="11">
        <v>1.7999999999999999E-2</v>
      </c>
      <c r="F54" s="11">
        <v>6.3E-2</v>
      </c>
      <c r="G54" s="11">
        <v>0</v>
      </c>
      <c r="H54" s="11">
        <v>4.1000000000000002E-2</v>
      </c>
      <c r="I54" s="11">
        <v>3.3000000000000002E-2</v>
      </c>
      <c r="J54" s="11">
        <v>6.4000000000000001E-2</v>
      </c>
      <c r="K54" s="11">
        <v>7.0000000000000001E-3</v>
      </c>
      <c r="L54" s="11">
        <v>1.1020000000000001</v>
      </c>
      <c r="M54" s="11">
        <v>2.4079999999999999</v>
      </c>
      <c r="N54" s="12">
        <v>0.75260000000000005</v>
      </c>
      <c r="O54" s="16">
        <v>34.51</v>
      </c>
      <c r="P54" s="22">
        <f>O54*238.846</f>
        <v>8242.57546</v>
      </c>
      <c r="Q54" s="10">
        <v>38.21</v>
      </c>
      <c r="R54" s="22">
        <f>Q54*238.846</f>
        <v>9126.30566</v>
      </c>
      <c r="S54" s="16">
        <v>48.34</v>
      </c>
      <c r="T54" s="19">
        <v>-10.5</v>
      </c>
      <c r="U54" s="10" t="s">
        <v>9</v>
      </c>
      <c r="V54" s="10" t="s">
        <v>10</v>
      </c>
      <c r="W54" s="10" t="s">
        <v>9</v>
      </c>
      <c r="X54" s="11">
        <v>4132.1927800000003</v>
      </c>
    </row>
    <row r="55" spans="1:45" s="18" customFormat="1" ht="11.25" customHeight="1" x14ac:dyDescent="0.25">
      <c r="A55" s="32"/>
      <c r="B55" s="62" t="s">
        <v>47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4"/>
      <c r="X55" s="41"/>
    </row>
    <row r="56" spans="1:45" s="18" customFormat="1" ht="11.25" customHeight="1" x14ac:dyDescent="0.25">
      <c r="A56" s="32" t="s">
        <v>44</v>
      </c>
      <c r="B56" s="11">
        <v>89.13</v>
      </c>
      <c r="C56" s="11">
        <v>6.625</v>
      </c>
      <c r="D56" s="11">
        <v>0.54300000000000004</v>
      </c>
      <c r="E56" s="11">
        <v>1E-3</v>
      </c>
      <c r="F56" s="11">
        <v>2E-3</v>
      </c>
      <c r="G56" s="11">
        <v>0</v>
      </c>
      <c r="H56" s="11">
        <v>2E-3</v>
      </c>
      <c r="I56" s="11">
        <v>5.0000000000000001E-3</v>
      </c>
      <c r="J56" s="11">
        <v>7.4999999999999997E-2</v>
      </c>
      <c r="K56" s="11">
        <v>8.0000000000000002E-3</v>
      </c>
      <c r="L56" s="11">
        <v>1.177</v>
      </c>
      <c r="M56" s="11">
        <v>2.4319999999999999</v>
      </c>
      <c r="N56" s="12">
        <v>0.75019999999999998</v>
      </c>
      <c r="O56" s="16">
        <v>34.35</v>
      </c>
      <c r="P56" s="22">
        <f>O56*238.846</f>
        <v>8204.3600999999999</v>
      </c>
      <c r="Q56" s="40">
        <v>38.03</v>
      </c>
      <c r="R56" s="22">
        <f>Q56*238.846</f>
        <v>9083.3133799999996</v>
      </c>
      <c r="S56" s="16">
        <v>48.19</v>
      </c>
      <c r="T56" s="19">
        <v>-18</v>
      </c>
      <c r="U56" s="40"/>
      <c r="V56" s="40"/>
      <c r="W56" s="40"/>
      <c r="X56" s="11">
        <v>6364.5734199999997</v>
      </c>
    </row>
    <row r="57" spans="1:45" s="18" customFormat="1" ht="11.25" customHeight="1" x14ac:dyDescent="0.25">
      <c r="A57" s="32" t="s">
        <v>48</v>
      </c>
      <c r="B57" s="11">
        <v>88.82</v>
      </c>
      <c r="C57" s="11">
        <v>6.0640000000000001</v>
      </c>
      <c r="D57" s="11">
        <v>0.61899999999999999</v>
      </c>
      <c r="E57" s="11">
        <v>3.2000000000000001E-2</v>
      </c>
      <c r="F57" s="11">
        <v>6.5000000000000002E-2</v>
      </c>
      <c r="G57" s="11">
        <v>0</v>
      </c>
      <c r="H57" s="11">
        <v>1.7999999999999999E-2</v>
      </c>
      <c r="I57" s="11">
        <v>1.7000000000000001E-2</v>
      </c>
      <c r="J57" s="11">
        <v>6.2E-2</v>
      </c>
      <c r="K57" s="11">
        <v>8.9999999999999993E-3</v>
      </c>
      <c r="L57" s="11">
        <v>1.9390000000000001</v>
      </c>
      <c r="M57" s="11">
        <v>2.355</v>
      </c>
      <c r="N57" s="12">
        <v>0.75260000000000005</v>
      </c>
      <c r="O57" s="16">
        <v>34.090000000000003</v>
      </c>
      <c r="P57" s="22">
        <v>8142</v>
      </c>
      <c r="Q57" s="42">
        <v>37.75</v>
      </c>
      <c r="R57" s="22">
        <v>9016</v>
      </c>
      <c r="S57" s="16">
        <v>47.76</v>
      </c>
      <c r="T57" s="19">
        <v>-9</v>
      </c>
      <c r="U57" s="40"/>
      <c r="V57" s="40"/>
      <c r="W57" s="40"/>
      <c r="X57" s="11">
        <v>8829.4759599999998</v>
      </c>
    </row>
    <row r="58" spans="1:45" s="18" customFormat="1" ht="11.25" customHeight="1" x14ac:dyDescent="0.25">
      <c r="A58" s="32" t="s">
        <v>49</v>
      </c>
      <c r="B58" s="10">
        <v>89.126999999999995</v>
      </c>
      <c r="C58" s="10">
        <v>5.8390000000000004</v>
      </c>
      <c r="D58" s="10">
        <v>0.69799999999999995</v>
      </c>
      <c r="E58" s="11">
        <v>4.2000000000000003E-2</v>
      </c>
      <c r="F58" s="11">
        <v>8.3000000000000004E-2</v>
      </c>
      <c r="G58" s="11">
        <v>0</v>
      </c>
      <c r="H58" s="10">
        <v>2.1999999999999999E-2</v>
      </c>
      <c r="I58" s="10">
        <v>2.1000000000000001E-2</v>
      </c>
      <c r="J58" s="10">
        <v>5.8000000000000003E-2</v>
      </c>
      <c r="K58" s="10">
        <v>8.0000000000000002E-3</v>
      </c>
      <c r="L58" s="11">
        <v>1.772</v>
      </c>
      <c r="M58" s="11">
        <v>2.33</v>
      </c>
      <c r="N58" s="12">
        <v>0.75160000000000005</v>
      </c>
      <c r="O58" s="10">
        <v>34.159999999999997</v>
      </c>
      <c r="P58" s="22">
        <f>O58*238.846</f>
        <v>8158.9793599999994</v>
      </c>
      <c r="Q58" s="16">
        <v>37.83</v>
      </c>
      <c r="R58" s="22">
        <f>Q58*238.846</f>
        <v>9035.544179999999</v>
      </c>
      <c r="S58" s="10">
        <v>47.89</v>
      </c>
      <c r="T58" s="19">
        <v>-13.5</v>
      </c>
      <c r="U58" s="10"/>
      <c r="V58" s="10"/>
      <c r="W58" s="10"/>
      <c r="X58" s="11">
        <v>1310.6718699999999</v>
      </c>
    </row>
    <row r="59" spans="1:45" s="18" customFormat="1" ht="26.25" customHeight="1" x14ac:dyDescent="0.25">
      <c r="A59" s="45"/>
      <c r="B59" s="60" t="s">
        <v>56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47"/>
    </row>
    <row r="60" spans="1:45" s="18" customFormat="1" ht="11.25" customHeight="1" x14ac:dyDescent="0.25">
      <c r="A60" s="32" t="s">
        <v>51</v>
      </c>
      <c r="B60" s="43">
        <v>81.015000000000001</v>
      </c>
      <c r="C60" s="43">
        <v>10.025</v>
      </c>
      <c r="D60" s="43">
        <v>3.0720000000000001</v>
      </c>
      <c r="E60" s="11">
        <v>0.22600000000000001</v>
      </c>
      <c r="F60" s="11">
        <v>0.46500000000000002</v>
      </c>
      <c r="G60" s="11">
        <v>0</v>
      </c>
      <c r="H60" s="43">
        <v>6.6000000000000003E-2</v>
      </c>
      <c r="I60" s="43">
        <v>5.2999999999999999E-2</v>
      </c>
      <c r="J60" s="43">
        <v>3.7999999999999999E-2</v>
      </c>
      <c r="K60" s="43">
        <v>7.0000000000000001E-3</v>
      </c>
      <c r="L60" s="11">
        <v>1.55</v>
      </c>
      <c r="M60" s="11">
        <v>3.4830000000000001</v>
      </c>
      <c r="N60" s="12">
        <v>0.82769999999999999</v>
      </c>
      <c r="O60" s="43">
        <v>36.68</v>
      </c>
      <c r="P60" s="22">
        <f>O60*238.846</f>
        <v>8760.8712799999994</v>
      </c>
      <c r="Q60" s="16">
        <v>40.51</v>
      </c>
      <c r="R60" s="22">
        <v>9676</v>
      </c>
      <c r="S60" s="43">
        <v>48.87</v>
      </c>
      <c r="T60" s="19">
        <v>-18.3</v>
      </c>
      <c r="U60" s="43"/>
      <c r="V60" s="43"/>
      <c r="W60" s="43"/>
      <c r="X60" s="11">
        <v>12471.927390000001</v>
      </c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s="18" customFormat="1" ht="11.25" customHeight="1" x14ac:dyDescent="0.25">
      <c r="A61" s="32" t="s">
        <v>53</v>
      </c>
      <c r="B61" s="46">
        <v>87.028999999999996</v>
      </c>
      <c r="C61" s="46">
        <v>6.532</v>
      </c>
      <c r="D61" s="46">
        <v>1.772</v>
      </c>
      <c r="E61" s="11">
        <v>0.155</v>
      </c>
      <c r="F61" s="11">
        <v>0.27900000000000003</v>
      </c>
      <c r="G61" s="11">
        <v>2E-3</v>
      </c>
      <c r="H61" s="46">
        <v>5.2999999999999999E-2</v>
      </c>
      <c r="I61" s="46">
        <v>4.1000000000000002E-2</v>
      </c>
      <c r="J61" s="46">
        <v>6.3E-2</v>
      </c>
      <c r="K61" s="46">
        <v>7.0000000000000001E-3</v>
      </c>
      <c r="L61" s="11">
        <v>1.69</v>
      </c>
      <c r="M61" s="11">
        <v>2.3769999999999998</v>
      </c>
      <c r="N61" s="12">
        <v>0.77529999999999999</v>
      </c>
      <c r="O61" s="46">
        <v>35.22</v>
      </c>
      <c r="P61" s="22">
        <f>O61*238.846</f>
        <v>8412.1561199999996</v>
      </c>
      <c r="Q61" s="16">
        <v>38.96</v>
      </c>
      <c r="R61" s="22">
        <f>Q61*238.846</f>
        <v>9305.4401600000001</v>
      </c>
      <c r="S61" s="46">
        <v>48.56</v>
      </c>
      <c r="T61" s="19">
        <v>-13.6</v>
      </c>
      <c r="U61" s="46"/>
      <c r="V61" s="46"/>
      <c r="W61" s="46"/>
      <c r="X61" s="11">
        <v>1940.90705</v>
      </c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1.25" customHeight="1" x14ac:dyDescent="0.25">
      <c r="A62" s="51" t="s">
        <v>38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3"/>
      <c r="X62" s="36">
        <f xml:space="preserve"> SUM(X14:X19, X21:X26, X28:X33, X36:X47, X54:X61,X49:X52)</f>
        <v>48418.404930000004</v>
      </c>
    </row>
    <row r="63" spans="1:45" ht="11.25" customHeight="1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9"/>
    </row>
    <row r="64" spans="1:45" ht="11.25" customHeight="1" x14ac:dyDescent="0.25">
      <c r="A64" s="1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20"/>
      <c r="P64" s="20"/>
      <c r="Q64" s="20"/>
      <c r="R64" s="20"/>
      <c r="S64" s="20"/>
      <c r="T64" s="21"/>
      <c r="U64" s="7"/>
      <c r="V64" s="7"/>
      <c r="W64" s="7"/>
      <c r="X64" s="7"/>
    </row>
    <row r="65" spans="1:24" ht="11.25" customHeight="1" x14ac:dyDescent="0.25">
      <c r="A65" s="1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20"/>
      <c r="P65" s="20"/>
      <c r="Q65" s="20"/>
      <c r="R65" s="20"/>
      <c r="S65" s="20"/>
      <c r="T65" s="21"/>
      <c r="U65" s="7"/>
      <c r="V65" s="7"/>
      <c r="W65" s="7"/>
      <c r="X65" s="7"/>
    </row>
    <row r="66" spans="1:24" ht="17.25" customHeight="1" x14ac:dyDescent="0.25">
      <c r="A66" s="1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7"/>
      <c r="R66" s="7"/>
      <c r="S66" s="7"/>
      <c r="T66" s="7"/>
      <c r="U66" s="7"/>
      <c r="V66" s="7"/>
      <c r="W66" s="7"/>
      <c r="X66" s="7"/>
    </row>
    <row r="67" spans="1:24" x14ac:dyDescent="0.25">
      <c r="A67" s="7"/>
      <c r="B67" s="58" t="s">
        <v>57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14"/>
      <c r="S67" s="14"/>
      <c r="T67" s="7"/>
      <c r="U67" s="7"/>
      <c r="V67" s="7"/>
      <c r="W67" s="7"/>
      <c r="X67" s="7"/>
    </row>
    <row r="68" spans="1:24" x14ac:dyDescent="0.25">
      <c r="A68" s="7"/>
      <c r="B68" s="1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14"/>
      <c r="S68" s="14"/>
      <c r="T68" s="7"/>
      <c r="U68" s="7"/>
      <c r="V68" s="7"/>
      <c r="W68" s="7"/>
      <c r="X68" s="7"/>
    </row>
    <row r="69" spans="1:24" x14ac:dyDescent="0.25">
      <c r="A69" s="7"/>
      <c r="B69" s="1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14"/>
      <c r="S69" s="14"/>
      <c r="T69" s="7"/>
      <c r="U69" s="7"/>
      <c r="V69" s="7"/>
      <c r="W69" s="7"/>
      <c r="X69" s="7"/>
    </row>
    <row r="70" spans="1:24" x14ac:dyDescent="0.25">
      <c r="A70" s="7"/>
      <c r="B70" s="1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14"/>
      <c r="S70" s="14"/>
      <c r="T70" s="7"/>
      <c r="U70" s="7"/>
      <c r="V70" s="7"/>
      <c r="W70" s="7"/>
      <c r="X70" s="7"/>
    </row>
    <row r="71" spans="1:24" x14ac:dyDescent="0.25">
      <c r="A71" s="7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7"/>
      <c r="U71" s="7"/>
      <c r="V71" s="7"/>
      <c r="W71" s="7"/>
      <c r="X71" s="7"/>
    </row>
    <row r="72" spans="1:24" x14ac:dyDescent="0.25">
      <c r="A72" s="55" t="s">
        <v>58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33"/>
    </row>
  </sheetData>
  <mergeCells count="43">
    <mergeCell ref="B59:W59"/>
    <mergeCell ref="B55:W55"/>
    <mergeCell ref="X9:X11"/>
    <mergeCell ref="K10:K11"/>
    <mergeCell ref="U9:U11"/>
    <mergeCell ref="N9:N10"/>
    <mergeCell ref="O9:O10"/>
    <mergeCell ref="S9:S10"/>
    <mergeCell ref="N11:S11"/>
    <mergeCell ref="T9:T11"/>
    <mergeCell ref="P9:P10"/>
    <mergeCell ref="B44:W44"/>
    <mergeCell ref="B39:W39"/>
    <mergeCell ref="A5:E5"/>
    <mergeCell ref="W9:W11"/>
    <mergeCell ref="V9:V11"/>
    <mergeCell ref="B9:M9"/>
    <mergeCell ref="B10:B11"/>
    <mergeCell ref="C10:C11"/>
    <mergeCell ref="D10:D11"/>
    <mergeCell ref="F10:F11"/>
    <mergeCell ref="R9:R10"/>
    <mergeCell ref="M10:M11"/>
    <mergeCell ref="A9:A11"/>
    <mergeCell ref="E10:E11"/>
    <mergeCell ref="H10:H11"/>
    <mergeCell ref="J10:J11"/>
    <mergeCell ref="A62:W62"/>
    <mergeCell ref="G10:G11"/>
    <mergeCell ref="I10:I11"/>
    <mergeCell ref="A72:W72"/>
    <mergeCell ref="A13:W13"/>
    <mergeCell ref="A20:W20"/>
    <mergeCell ref="A27:W27"/>
    <mergeCell ref="A34:W34"/>
    <mergeCell ref="B67:Q67"/>
    <mergeCell ref="B35:W35"/>
    <mergeCell ref="B53:W53"/>
    <mergeCell ref="B48:W48"/>
    <mergeCell ref="L10:L11"/>
    <mergeCell ref="Q9:Q10"/>
    <mergeCell ref="B41:W41"/>
    <mergeCell ref="B50:W50"/>
  </mergeCells>
  <phoneticPr fontId="18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17-2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zhuravleva</dc:creator>
  <cp:lastModifiedBy>Журавлёва Валентина Владимировна</cp:lastModifiedBy>
  <cp:lastPrinted>2016-10-31T13:23:08Z</cp:lastPrinted>
  <dcterms:created xsi:type="dcterms:W3CDTF">2015-03-31T06:50:45Z</dcterms:created>
  <dcterms:modified xsi:type="dcterms:W3CDTF">2016-11-02T14:59:45Z</dcterms:modified>
</cp:coreProperties>
</file>