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<sst xmlns="http://schemas.openxmlformats.org/spreadsheetml/2006/main" count="79" uniqueCount="63">
  <si>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</si>
  <si>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</si>
  <si>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</si>
  <si>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</si>
  <si>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</si>
  <si>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</si>
  <si>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</si>
  <si>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</si>
  <si>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</si>
  <si>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</si>
  <si>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</si>
  <si>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</si>
  <si>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</si>
  <si>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</si>
  <si>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</si>
  <si>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</si>
  <si>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</si>
  <si>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</si>
  <si>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</si>
  <si>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</si>
  <si>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</si>
  <si>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</si>
  <si>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</si>
  <si>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</si>
  <si>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</si>
  <si>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</si>
  <si>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</si>
  <si>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</si>
  <si>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</si>
  <si>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</si>
  <si>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</si>
  <si>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</si>
  <si>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</si>
  <si>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</si>
  <si>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</si>
  <si>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</si>
  <si>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</si>
  <si>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</si>
  <si>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</si>
  <si>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</si>
  <si>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</si>
  <si>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</si>
  <si>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</si>
  <si>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</si>
  <si>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</si>
  <si>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</si>
  <si>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</si>
  <si>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</si>
  <si>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</si>
  <si>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</si>
  <si>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</si>
  <si>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</si>
  <si>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</si>
  <si>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</si>
  <si>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</si>
  <si>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</si>
  <si>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t>.2016</t>
  </si>
  <si>
    <t>Ю.О.Головко</t>
  </si>
  <si>
    <t xml:space="preserve">М.О.Єрьоменко </t>
  </si>
  <si>
    <t>з газопроводу   Луганськ-Лисичанськ-Рубіжне     за період з   01.10.2016р. по 31.10.2016р.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</si>
  <si>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01.10.2016р.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31.10.2016р.</t>
    </r>
  </si>
  <si>
    <t>від</t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</si>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</sst>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2" fontId="28" fillId="0" borderId="12" xfId="0" applyNumberFormat="1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9" fontId="25" fillId="0" borderId="10" xfId="0" applyNumberFormat="1" applyFont="1" applyBorder="1" applyAlignment="1">
      <alignment horizontal="center" wrapText="1"/>
    </xf>
    <xf numFmtId="177" fontId="25" fillId="0" borderId="10" xfId="0" applyNumberFormat="1" applyFont="1" applyBorder="1" applyAlignment="1">
      <alignment horizontal="center" wrapText="1"/>
    </xf>
    <xf numFmtId="1" fontId="25" fillId="0" borderId="10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25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1" fontId="25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25" fillId="0" borderId="10" xfId="0" applyNumberFormat="1" applyFont="1" applyBorder="1" applyAlignment="1">
      <alignment wrapText="1"/>
    </xf>
    <xf numFmtId="2" fontId="25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39" fillId="0" borderId="24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0" fontId="39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2">
      <selection activeCell="E37" sqref="E37:E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4" customWidth="1"/>
  </cols>
  <sheetData>
    <row r="1" spans="2:27" ht="15">
      <c r="B1" s="44" t="s">
        <v>30</v>
      </c>
      <c r="C1" s="44"/>
      <c r="D1" s="44"/>
      <c r="E1" s="44"/>
      <c r="F1" s="44"/>
      <c r="G1" s="44"/>
      <c r="H1" s="44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4" t="s">
        <v>45</v>
      </c>
      <c r="C2" s="44"/>
      <c r="D2" s="44"/>
      <c r="E2" s="44"/>
      <c r="F2" s="44"/>
      <c r="G2" s="44"/>
      <c r="H2" s="44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5" t="s">
        <v>46</v>
      </c>
      <c r="C3" s="44"/>
      <c r="D3" s="44"/>
      <c r="E3" s="44"/>
      <c r="F3" s="44"/>
      <c r="G3" s="44"/>
      <c r="H3" s="44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4" t="s">
        <v>32</v>
      </c>
      <c r="C4" s="44"/>
      <c r="D4" s="44"/>
      <c r="E4" s="44"/>
      <c r="F4" s="44"/>
      <c r="G4" s="44"/>
      <c r="H4" s="44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4" t="s">
        <v>47</v>
      </c>
      <c r="C5" s="44"/>
      <c r="D5" s="44"/>
      <c r="E5" s="44"/>
      <c r="F5" s="44"/>
      <c r="G5" s="44"/>
      <c r="H5" s="44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5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9" s="46" customFormat="1" ht="18.75" customHeight="1">
      <c r="B7" s="101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AC7" s="47"/>
    </row>
    <row r="8" spans="2:29" s="46" customFormat="1" ht="19.5" customHeight="1">
      <c r="B8" s="103" t="s">
        <v>60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AC8" s="47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89" t="s">
        <v>17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4"/>
      <c r="O10" s="89" t="s">
        <v>6</v>
      </c>
      <c r="P10" s="90"/>
      <c r="Q10" s="90"/>
      <c r="R10" s="90"/>
      <c r="S10" s="90"/>
      <c r="T10" s="90"/>
      <c r="U10" s="98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4"/>
      <c r="AC10"/>
    </row>
    <row r="11" spans="2:29" ht="48.75" customHeight="1">
      <c r="B11" s="92"/>
      <c r="C11" s="104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99"/>
      <c r="V11" s="92"/>
      <c r="W11" s="92"/>
      <c r="X11" s="92"/>
      <c r="Y11" s="92"/>
      <c r="Z11" s="3"/>
      <c r="AB11" s="4"/>
      <c r="AC11"/>
    </row>
    <row r="12" spans="2:29" ht="15.75" customHeight="1">
      <c r="B12" s="92"/>
      <c r="C12" s="104"/>
      <c r="D12" s="95"/>
      <c r="E12" s="95"/>
      <c r="F12" s="95"/>
      <c r="G12" s="95"/>
      <c r="H12" s="95"/>
      <c r="I12" s="95"/>
      <c r="J12" s="95"/>
      <c r="K12" s="95"/>
      <c r="L12" s="95"/>
      <c r="M12" s="92"/>
      <c r="N12" s="92"/>
      <c r="O12" s="92"/>
      <c r="P12" s="92"/>
      <c r="Q12" s="92"/>
      <c r="R12" s="92"/>
      <c r="S12" s="92"/>
      <c r="T12" s="92"/>
      <c r="U12" s="99"/>
      <c r="V12" s="92"/>
      <c r="W12" s="92"/>
      <c r="X12" s="92"/>
      <c r="Y12" s="92"/>
      <c r="Z12" s="3"/>
      <c r="AB12" s="4"/>
      <c r="AC12"/>
    </row>
    <row r="13" spans="2:29" ht="30" customHeight="1">
      <c r="B13" s="102"/>
      <c r="C13" s="104"/>
      <c r="D13" s="95"/>
      <c r="E13" s="95"/>
      <c r="F13" s="95"/>
      <c r="G13" s="95"/>
      <c r="H13" s="95"/>
      <c r="I13" s="95"/>
      <c r="J13" s="95"/>
      <c r="K13" s="95"/>
      <c r="L13" s="95"/>
      <c r="M13" s="93"/>
      <c r="N13" s="93"/>
      <c r="O13" s="93"/>
      <c r="P13" s="93"/>
      <c r="Q13" s="93"/>
      <c r="R13" s="93"/>
      <c r="S13" s="93"/>
      <c r="T13" s="93"/>
      <c r="U13" s="100"/>
      <c r="V13" s="93"/>
      <c r="W13" s="93"/>
      <c r="X13" s="93"/>
      <c r="Y13" s="93"/>
      <c r="Z13" s="3"/>
      <c r="AB13" s="4"/>
      <c r="AC13"/>
    </row>
    <row r="14" spans="2:29" ht="15.75" customHeight="1">
      <c r="B14" s="13">
        <v>1</v>
      </c>
      <c r="C14" s="5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9"/>
      <c r="P14" s="60"/>
      <c r="Q14" s="61"/>
      <c r="R14" s="60"/>
      <c r="S14" s="61"/>
      <c r="T14" s="60"/>
      <c r="U14" s="41"/>
      <c r="V14" s="41"/>
      <c r="W14" s="40"/>
      <c r="X14" s="40"/>
      <c r="Y14" s="14"/>
      <c r="AA14" s="70">
        <f aca="true" t="shared" si="0" ref="AA14:AA44">SUM(C14:N14)</f>
        <v>0</v>
      </c>
      <c r="AB14" s="29" t="str">
        <f>IF(AA14=100,"ОК"," ")</f>
        <v> </v>
      </c>
      <c r="AC14"/>
    </row>
    <row r="15" spans="2:28" s="85" customFormat="1" ht="12.75">
      <c r="B15" s="80">
        <v>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3"/>
      <c r="R15" s="82"/>
      <c r="S15" s="84"/>
      <c r="T15" s="82"/>
      <c r="U15" s="84"/>
      <c r="V15" s="84"/>
      <c r="W15" s="78"/>
      <c r="X15" s="79"/>
      <c r="Y15" s="79"/>
      <c r="AA15" s="86">
        <f t="shared" si="0"/>
        <v>0</v>
      </c>
      <c r="AB15" s="87"/>
    </row>
    <row r="16" spans="2:28" s="69" customFormat="1" ht="12.75">
      <c r="B16" s="48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5"/>
      <c r="T16" s="53"/>
      <c r="U16" s="55"/>
      <c r="V16" s="55"/>
      <c r="W16" s="49"/>
      <c r="X16" s="50"/>
      <c r="Y16" s="51"/>
      <c r="AA16" s="70">
        <f t="shared" si="0"/>
        <v>0</v>
      </c>
      <c r="AB16" s="71"/>
    </row>
    <row r="17" spans="2:28" s="69" customFormat="1" ht="12.75">
      <c r="B17" s="48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5"/>
      <c r="T17" s="53"/>
      <c r="U17" s="55"/>
      <c r="V17" s="55"/>
      <c r="W17" s="78"/>
      <c r="X17" s="79"/>
      <c r="Y17" s="79"/>
      <c r="AA17" s="70">
        <f t="shared" si="0"/>
        <v>0</v>
      </c>
      <c r="AB17" s="71"/>
    </row>
    <row r="18" spans="2:27" ht="12.75" customHeight="1">
      <c r="B18" s="13">
        <v>5</v>
      </c>
      <c r="C18" s="5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60"/>
      <c r="Q18" s="61"/>
      <c r="R18" s="60"/>
      <c r="S18" s="61"/>
      <c r="T18" s="60"/>
      <c r="U18" s="41"/>
      <c r="V18" s="41"/>
      <c r="W18" s="40"/>
      <c r="X18" s="40"/>
      <c r="Y18" s="14"/>
      <c r="AA18" s="70">
        <f t="shared" si="0"/>
        <v>0</v>
      </c>
    </row>
    <row r="19" spans="2:28" s="85" customFormat="1" ht="12.75" customHeight="1">
      <c r="B19" s="80">
        <v>6</v>
      </c>
      <c r="C19" s="81">
        <v>85.2097</v>
      </c>
      <c r="D19" s="81">
        <v>3.4977</v>
      </c>
      <c r="E19" s="81">
        <v>1.5692</v>
      </c>
      <c r="F19" s="81">
        <v>0.2036</v>
      </c>
      <c r="G19" s="81">
        <v>0.4776</v>
      </c>
      <c r="H19" s="81">
        <v>0.0315</v>
      </c>
      <c r="I19" s="81">
        <v>0.1171</v>
      </c>
      <c r="J19" s="81">
        <v>0.1259</v>
      </c>
      <c r="K19" s="81">
        <v>0.193</v>
      </c>
      <c r="L19" s="81">
        <v>0.0102</v>
      </c>
      <c r="M19" s="81">
        <v>8.1239</v>
      </c>
      <c r="N19" s="81">
        <v>0.4406</v>
      </c>
      <c r="O19" s="81">
        <v>0.7769</v>
      </c>
      <c r="P19" s="82">
        <v>33.35</v>
      </c>
      <c r="Q19" s="83">
        <v>7965</v>
      </c>
      <c r="R19" s="82">
        <v>36.9</v>
      </c>
      <c r="S19" s="84">
        <v>8813</v>
      </c>
      <c r="T19" s="82">
        <v>45.94</v>
      </c>
      <c r="U19" s="84"/>
      <c r="V19" s="84"/>
      <c r="W19" s="78"/>
      <c r="X19" s="79"/>
      <c r="Y19" s="79"/>
      <c r="AA19" s="86">
        <f t="shared" si="0"/>
        <v>99.99999999999997</v>
      </c>
      <c r="AB19" s="87"/>
    </row>
    <row r="20" spans="2:28" s="85" customFormat="1" ht="12.75" customHeight="1">
      <c r="B20" s="80">
        <v>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3"/>
      <c r="R20" s="82"/>
      <c r="S20" s="84"/>
      <c r="T20" s="82"/>
      <c r="U20" s="84"/>
      <c r="V20" s="84"/>
      <c r="W20" s="78"/>
      <c r="X20" s="79"/>
      <c r="Y20" s="79"/>
      <c r="AA20" s="86">
        <f t="shared" si="0"/>
        <v>0</v>
      </c>
      <c r="AB20" s="87"/>
    </row>
    <row r="21" spans="2:27" ht="12.75" customHeight="1">
      <c r="B21" s="13">
        <v>8</v>
      </c>
      <c r="C21" s="5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2"/>
      <c r="P21" s="60"/>
      <c r="Q21" s="61"/>
      <c r="R21" s="60"/>
      <c r="S21" s="61"/>
      <c r="T21" s="60"/>
      <c r="U21" s="41"/>
      <c r="V21" s="41"/>
      <c r="W21" s="40"/>
      <c r="X21" s="40"/>
      <c r="Y21" s="14"/>
      <c r="AA21" s="70">
        <f t="shared" si="0"/>
        <v>0</v>
      </c>
    </row>
    <row r="22" spans="2:27" ht="12.75" customHeight="1">
      <c r="B22" s="13">
        <v>9</v>
      </c>
      <c r="C22" s="5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60"/>
      <c r="Q22" s="61"/>
      <c r="R22" s="60"/>
      <c r="S22" s="61"/>
      <c r="T22" s="60"/>
      <c r="U22" s="41"/>
      <c r="V22" s="41"/>
      <c r="W22" s="63"/>
      <c r="X22" s="63"/>
      <c r="Y22" s="63"/>
      <c r="AA22" s="70">
        <f t="shared" si="0"/>
        <v>0</v>
      </c>
    </row>
    <row r="23" spans="2:27" ht="12.75">
      <c r="B23" s="13">
        <v>10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2"/>
      <c r="P23" s="60"/>
      <c r="Q23" s="61"/>
      <c r="R23" s="60"/>
      <c r="S23" s="61"/>
      <c r="T23" s="60"/>
      <c r="U23" s="41"/>
      <c r="V23" s="41"/>
      <c r="W23" s="40"/>
      <c r="X23" s="40"/>
      <c r="Y23" s="14"/>
      <c r="AA23" s="70">
        <f t="shared" si="0"/>
        <v>0</v>
      </c>
    </row>
    <row r="24" spans="2:28" s="69" customFormat="1" ht="12.75">
      <c r="B24" s="48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5"/>
      <c r="T24" s="53"/>
      <c r="U24" s="55"/>
      <c r="V24" s="55"/>
      <c r="W24" s="49"/>
      <c r="X24" s="50"/>
      <c r="Y24" s="51"/>
      <c r="AA24" s="70">
        <f t="shared" si="0"/>
        <v>0</v>
      </c>
      <c r="AB24" s="71"/>
    </row>
    <row r="25" spans="2:27" ht="12.75">
      <c r="B25" s="13">
        <v>12</v>
      </c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2"/>
      <c r="P25" s="60"/>
      <c r="Q25" s="61"/>
      <c r="R25" s="60"/>
      <c r="S25" s="61"/>
      <c r="T25" s="60"/>
      <c r="U25" s="41"/>
      <c r="V25" s="41"/>
      <c r="W25" s="40"/>
      <c r="X25" s="40"/>
      <c r="Y25" s="14"/>
      <c r="AA25" s="70">
        <f t="shared" si="0"/>
        <v>0</v>
      </c>
    </row>
    <row r="26" spans="2:28" s="69" customFormat="1" ht="12.75">
      <c r="B26" s="48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5"/>
      <c r="T26" s="53"/>
      <c r="U26" s="55"/>
      <c r="V26" s="55"/>
      <c r="W26" s="77"/>
      <c r="X26" s="50"/>
      <c r="Y26" s="51"/>
      <c r="AA26" s="70">
        <f t="shared" si="0"/>
        <v>0</v>
      </c>
      <c r="AB26" s="71"/>
    </row>
    <row r="27" spans="2:27" ht="12.75">
      <c r="B27" s="48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9"/>
      <c r="X27" s="50"/>
      <c r="Y27" s="51"/>
      <c r="AA27" s="70">
        <f t="shared" si="0"/>
        <v>0</v>
      </c>
    </row>
    <row r="28" spans="2:28" s="69" customFormat="1" ht="12.75">
      <c r="B28" s="48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5"/>
      <c r="T28" s="53"/>
      <c r="U28" s="55"/>
      <c r="V28" s="55"/>
      <c r="W28" s="77"/>
      <c r="X28" s="50"/>
      <c r="Y28" s="51"/>
      <c r="AA28" s="70">
        <f t="shared" si="0"/>
        <v>0</v>
      </c>
      <c r="AB28" s="71"/>
    </row>
    <row r="29" spans="2:27" ht="12.75">
      <c r="B29" s="15">
        <v>16</v>
      </c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62"/>
      <c r="P29" s="60"/>
      <c r="Q29" s="61"/>
      <c r="R29" s="60"/>
      <c r="S29" s="61"/>
      <c r="T29" s="60"/>
      <c r="U29" s="41"/>
      <c r="V29" s="41"/>
      <c r="W29" s="40"/>
      <c r="X29" s="40"/>
      <c r="Y29" s="14"/>
      <c r="AA29" s="70">
        <f t="shared" si="0"/>
        <v>0</v>
      </c>
    </row>
    <row r="30" spans="2:27" ht="12.75">
      <c r="B30" s="15">
        <v>17</v>
      </c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60"/>
      <c r="Q30" s="61"/>
      <c r="R30" s="60"/>
      <c r="S30" s="61"/>
      <c r="T30" s="60"/>
      <c r="U30" s="41"/>
      <c r="V30" s="41"/>
      <c r="W30" s="40"/>
      <c r="X30" s="40"/>
      <c r="Y30" s="14"/>
      <c r="AA30" s="70">
        <f t="shared" si="0"/>
        <v>0</v>
      </c>
    </row>
    <row r="31" spans="2:28" s="69" customFormat="1" ht="12.75" customHeight="1">
      <c r="B31" s="48">
        <v>18</v>
      </c>
      <c r="C31" s="52">
        <v>85.8059</v>
      </c>
      <c r="D31" s="52">
        <v>3.6346</v>
      </c>
      <c r="E31" s="52">
        <v>1.6948</v>
      </c>
      <c r="F31" s="52">
        <v>0.2255</v>
      </c>
      <c r="G31" s="52">
        <v>0.5466</v>
      </c>
      <c r="H31" s="52">
        <v>0.0152</v>
      </c>
      <c r="I31" s="52">
        <v>0.1397</v>
      </c>
      <c r="J31" s="52">
        <v>0.1324</v>
      </c>
      <c r="K31" s="52">
        <v>0.1705</v>
      </c>
      <c r="L31" s="52">
        <v>0.0108</v>
      </c>
      <c r="M31" s="52">
        <v>6.4448</v>
      </c>
      <c r="N31" s="52">
        <v>1.1792</v>
      </c>
      <c r="O31" s="52">
        <v>0.7807</v>
      </c>
      <c r="P31" s="53">
        <v>33.82</v>
      </c>
      <c r="Q31" s="54">
        <v>8078</v>
      </c>
      <c r="R31" s="53">
        <v>37.42</v>
      </c>
      <c r="S31" s="55">
        <v>8937</v>
      </c>
      <c r="T31" s="53">
        <v>46.48</v>
      </c>
      <c r="U31" s="55"/>
      <c r="V31" s="55"/>
      <c r="W31" s="88" t="s">
        <v>61</v>
      </c>
      <c r="X31" s="79">
        <v>0.008</v>
      </c>
      <c r="Y31" s="79">
        <v>0.0002</v>
      </c>
      <c r="AA31" s="70">
        <f>SUM(C31:N31)</f>
        <v>100</v>
      </c>
      <c r="AB31" s="71"/>
    </row>
    <row r="32" spans="2:27" ht="12.75">
      <c r="B32" s="15">
        <v>19</v>
      </c>
      <c r="C32" s="1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60"/>
      <c r="Q32" s="61"/>
      <c r="R32" s="60"/>
      <c r="S32" s="61"/>
      <c r="T32" s="60"/>
      <c r="U32" s="41"/>
      <c r="V32" s="41"/>
      <c r="W32" s="40"/>
      <c r="X32" s="40"/>
      <c r="Y32" s="14"/>
      <c r="AA32" s="70">
        <f t="shared" si="0"/>
        <v>0</v>
      </c>
    </row>
    <row r="33" spans="2:28" s="69" customFormat="1" ht="12.75" customHeight="1">
      <c r="B33" s="48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82"/>
      <c r="Q33" s="54"/>
      <c r="R33" s="53"/>
      <c r="S33" s="55"/>
      <c r="T33" s="53"/>
      <c r="U33" s="55"/>
      <c r="V33" s="55"/>
      <c r="W33" s="77"/>
      <c r="X33" s="50"/>
      <c r="Y33" s="51"/>
      <c r="AA33" s="70">
        <f>SUM(C33:N33)</f>
        <v>0</v>
      </c>
      <c r="AB33" s="71"/>
    </row>
    <row r="34" spans="2:27" ht="12.75">
      <c r="B34" s="15">
        <v>21</v>
      </c>
      <c r="C34" s="1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60"/>
      <c r="Q34" s="61"/>
      <c r="R34" s="60"/>
      <c r="S34" s="61"/>
      <c r="T34" s="60"/>
      <c r="U34" s="41"/>
      <c r="V34" s="41"/>
      <c r="W34" s="40"/>
      <c r="X34" s="40"/>
      <c r="Y34" s="14"/>
      <c r="AA34" s="70">
        <f t="shared" si="0"/>
        <v>0</v>
      </c>
    </row>
    <row r="35" spans="2:27" ht="12.75">
      <c r="B35" s="15">
        <v>22</v>
      </c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62"/>
      <c r="P35" s="60"/>
      <c r="Q35" s="61"/>
      <c r="R35" s="60"/>
      <c r="S35" s="61"/>
      <c r="T35" s="60"/>
      <c r="U35" s="41"/>
      <c r="V35" s="41"/>
      <c r="W35" s="40"/>
      <c r="X35" s="40"/>
      <c r="Y35" s="14"/>
      <c r="AA35" s="70">
        <f t="shared" si="0"/>
        <v>0</v>
      </c>
    </row>
    <row r="36" spans="2:28" s="69" customFormat="1" ht="12.75">
      <c r="B36" s="4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55"/>
      <c r="V36" s="55"/>
      <c r="W36" s="77"/>
      <c r="X36" s="50"/>
      <c r="Y36" s="51"/>
      <c r="AA36" s="70">
        <f t="shared" si="0"/>
        <v>0</v>
      </c>
      <c r="AB36" s="71"/>
    </row>
    <row r="37" spans="2:28" s="69" customFormat="1" ht="12.75">
      <c r="B37" s="48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5"/>
      <c r="T37" s="53"/>
      <c r="U37" s="55"/>
      <c r="V37" s="55"/>
      <c r="W37" s="49"/>
      <c r="X37" s="50"/>
      <c r="Y37" s="51"/>
      <c r="AA37" s="70">
        <f>SUM(C37:N37)</f>
        <v>0</v>
      </c>
      <c r="AB37" s="71"/>
    </row>
    <row r="38" spans="2:27" ht="12.75">
      <c r="B38" s="15">
        <v>25</v>
      </c>
      <c r="C38" s="1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60"/>
      <c r="Q38" s="61"/>
      <c r="R38" s="60"/>
      <c r="S38" s="61"/>
      <c r="T38" s="60"/>
      <c r="U38" s="41"/>
      <c r="V38" s="41"/>
      <c r="W38" s="40"/>
      <c r="X38" s="40"/>
      <c r="Y38" s="14"/>
      <c r="AA38" s="70">
        <f t="shared" si="0"/>
        <v>0</v>
      </c>
    </row>
    <row r="39" spans="2:28" s="69" customFormat="1" ht="12.75">
      <c r="B39" s="48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5"/>
      <c r="T39" s="53"/>
      <c r="U39" s="55"/>
      <c r="V39" s="55"/>
      <c r="W39" s="49"/>
      <c r="X39" s="50"/>
      <c r="Y39" s="51"/>
      <c r="AA39" s="70">
        <f>SUM(C39:N39)</f>
        <v>0</v>
      </c>
      <c r="AB39" s="71"/>
    </row>
    <row r="40" spans="2:27" ht="12.75">
      <c r="B40" s="15">
        <v>27</v>
      </c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60"/>
      <c r="Q40" s="61"/>
      <c r="R40" s="60"/>
      <c r="S40" s="61"/>
      <c r="T40" s="60"/>
      <c r="U40" s="41"/>
      <c r="V40" s="41"/>
      <c r="W40" s="40"/>
      <c r="X40" s="40"/>
      <c r="Y40" s="14"/>
      <c r="AA40" s="70">
        <f t="shared" si="0"/>
        <v>0</v>
      </c>
    </row>
    <row r="41" spans="2:27" ht="12.75">
      <c r="B41" s="15">
        <v>28</v>
      </c>
      <c r="C41" s="1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2"/>
      <c r="P41" s="60"/>
      <c r="Q41" s="61"/>
      <c r="R41" s="60"/>
      <c r="S41" s="61"/>
      <c r="T41" s="60"/>
      <c r="U41" s="41"/>
      <c r="V41" s="41"/>
      <c r="W41" s="40"/>
      <c r="X41" s="40"/>
      <c r="Y41" s="14"/>
      <c r="AA41" s="70">
        <f t="shared" si="0"/>
        <v>0</v>
      </c>
    </row>
    <row r="42" spans="2:28" s="69" customFormat="1" ht="12.75">
      <c r="B42" s="48">
        <v>29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5"/>
      <c r="T42" s="53"/>
      <c r="U42" s="55"/>
      <c r="V42" s="55"/>
      <c r="W42" s="77"/>
      <c r="X42" s="50"/>
      <c r="Y42" s="51"/>
      <c r="AA42" s="70">
        <f t="shared" si="0"/>
        <v>0</v>
      </c>
      <c r="AB42" s="71"/>
    </row>
    <row r="43" spans="2:27" ht="13.5" customHeight="1">
      <c r="B43" s="15">
        <v>30</v>
      </c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62"/>
      <c r="P43" s="60"/>
      <c r="Q43" s="61"/>
      <c r="R43" s="60"/>
      <c r="S43" s="61"/>
      <c r="T43" s="60"/>
      <c r="U43" s="41"/>
      <c r="V43" s="41"/>
      <c r="W43" s="40"/>
      <c r="X43" s="40"/>
      <c r="Y43" s="14"/>
      <c r="AA43" s="70">
        <f t="shared" si="0"/>
        <v>0</v>
      </c>
    </row>
    <row r="44" spans="2:27" ht="16.5" customHeight="1">
      <c r="B44" s="15">
        <v>31</v>
      </c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60"/>
      <c r="Q44" s="61"/>
      <c r="R44" s="60"/>
      <c r="S44" s="61"/>
      <c r="T44" s="64"/>
      <c r="U44" s="41"/>
      <c r="V44" s="41"/>
      <c r="W44" s="40"/>
      <c r="X44" s="40"/>
      <c r="Y44" s="14"/>
      <c r="AA44" s="70">
        <f t="shared" si="0"/>
        <v>0</v>
      </c>
    </row>
    <row r="45" ht="17.25" customHeight="1"/>
    <row r="46" spans="3:29" s="1" customFormat="1" ht="15">
      <c r="C46" s="8" t="s">
        <v>49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5"/>
      <c r="Q46" s="65"/>
      <c r="R46" s="8"/>
      <c r="S46" s="8"/>
      <c r="T46" s="8" t="s">
        <v>57</v>
      </c>
      <c r="U46" s="8"/>
      <c r="V46" s="65"/>
      <c r="W46" s="105" t="s">
        <v>56</v>
      </c>
      <c r="X46" s="106"/>
      <c r="Y46" s="66"/>
      <c r="AC46" s="67"/>
    </row>
    <row r="47" spans="4:29" s="1" customFormat="1" ht="19.5" customHeight="1">
      <c r="D47" s="1" t="s">
        <v>27</v>
      </c>
      <c r="N47" s="2" t="s">
        <v>0</v>
      </c>
      <c r="O47" s="2"/>
      <c r="T47" s="68" t="s">
        <v>29</v>
      </c>
      <c r="U47" s="68"/>
      <c r="W47" s="2"/>
      <c r="X47" s="2" t="s">
        <v>16</v>
      </c>
      <c r="AC47" s="67"/>
    </row>
    <row r="48" spans="3:29" s="1" customFormat="1" ht="18" customHeight="1">
      <c r="C48" s="8" t="s">
        <v>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1</v>
      </c>
      <c r="P48" s="8"/>
      <c r="Q48" s="8"/>
      <c r="R48" s="8"/>
      <c r="S48" s="8"/>
      <c r="T48" s="8" t="s">
        <v>58</v>
      </c>
      <c r="U48" s="8"/>
      <c r="V48" s="65"/>
      <c r="W48" s="105" t="s">
        <v>56</v>
      </c>
      <c r="X48" s="106"/>
      <c r="Y48" s="8"/>
      <c r="AC48" s="67"/>
    </row>
    <row r="49" spans="4:29" s="1" customFormat="1" ht="12.75">
      <c r="D49" s="1" t="s">
        <v>28</v>
      </c>
      <c r="N49" s="2" t="s">
        <v>0</v>
      </c>
      <c r="O49" s="2"/>
      <c r="P49" s="2"/>
      <c r="Q49" s="2"/>
      <c r="T49" s="2" t="s">
        <v>29</v>
      </c>
      <c r="U49" s="2"/>
      <c r="W49" s="2"/>
      <c r="X49" s="1" t="s">
        <v>16</v>
      </c>
      <c r="AC49" s="67"/>
    </row>
  </sheetData>
  <sheetProtection/>
  <mergeCells count="31">
    <mergeCell ref="O11:O13"/>
    <mergeCell ref="S11:S13"/>
    <mergeCell ref="C11:C13"/>
    <mergeCell ref="F11:F13"/>
    <mergeCell ref="W10:W13"/>
    <mergeCell ref="M11:M13"/>
    <mergeCell ref="W48:X48"/>
    <mergeCell ref="W46:X46"/>
    <mergeCell ref="I11:I13"/>
    <mergeCell ref="L11:L13"/>
    <mergeCell ref="P11:P13"/>
    <mergeCell ref="Q11:Q13"/>
    <mergeCell ref="X10:X13"/>
    <mergeCell ref="T11:T13"/>
    <mergeCell ref="V10:V13"/>
    <mergeCell ref="H11:H13"/>
    <mergeCell ref="B7:Y7"/>
    <mergeCell ref="B10:B13"/>
    <mergeCell ref="B8:Y8"/>
    <mergeCell ref="K11:K13"/>
    <mergeCell ref="J11:J13"/>
    <mergeCell ref="O10:T10"/>
    <mergeCell ref="N11:N13"/>
    <mergeCell ref="C10:N10"/>
    <mergeCell ref="R11:R13"/>
    <mergeCell ref="E11:E13"/>
    <mergeCell ref="C6:AA6"/>
    <mergeCell ref="Y10:Y13"/>
    <mergeCell ref="U10:U13"/>
    <mergeCell ref="D11:D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9" zoomScaleNormal="79" zoomScaleSheetLayoutView="100" workbookViewId="0" topLeftCell="A4">
      <selection activeCell="S49" sqref="S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53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8"/>
    </row>
    <row r="6" spans="2:25" ht="18" customHeight="1">
      <c r="B6" s="108" t="s">
        <v>54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20"/>
    </row>
    <row r="7" spans="2:25" ht="18" customHeight="1">
      <c r="B7" s="108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9"/>
    </row>
    <row r="8" spans="2:25" ht="18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1" t="s">
        <v>26</v>
      </c>
      <c r="C10" s="89" t="s">
        <v>40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113" t="s">
        <v>41</v>
      </c>
      <c r="X10" s="116" t="s">
        <v>43</v>
      </c>
      <c r="Y10" s="22"/>
      <c r="Z10"/>
    </row>
    <row r="11" spans="2:26" ht="48.75" customHeight="1">
      <c r="B11" s="92"/>
      <c r="C11" s="104" t="s">
        <v>52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14"/>
      <c r="X11" s="117"/>
      <c r="Y11" s="22"/>
      <c r="Z11"/>
    </row>
    <row r="12" spans="2:26" ht="15.75" customHeight="1">
      <c r="B12" s="92"/>
      <c r="C12" s="10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14"/>
      <c r="X12" s="117"/>
      <c r="Y12" s="22"/>
      <c r="Z12"/>
    </row>
    <row r="13" spans="2:26" ht="30" customHeight="1">
      <c r="B13" s="102"/>
      <c r="C13" s="104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15"/>
      <c r="X13" s="118"/>
      <c r="Y13" s="22"/>
      <c r="Z13"/>
    </row>
    <row r="14" spans="2:27" ht="15.75" customHeight="1">
      <c r="B14" s="13">
        <v>1</v>
      </c>
      <c r="C14" s="72">
        <v>26280.9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2">
        <f aca="true" t="shared" si="0" ref="W14:W43">SUM(C14:V14)</f>
        <v>26280.9</v>
      </c>
      <c r="X14" s="43">
        <v>35.56</v>
      </c>
      <c r="Y14" s="23"/>
      <c r="Z14" s="111" t="s">
        <v>44</v>
      </c>
      <c r="AA14" s="111"/>
    </row>
    <row r="15" spans="2:27" ht="15.75">
      <c r="B15" s="13">
        <v>2</v>
      </c>
      <c r="C15" s="72">
        <v>24512.3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2">
        <f t="shared" si="0"/>
        <v>24512.3</v>
      </c>
      <c r="X15" s="30">
        <f>IF(Паспорт!P15&gt;0,Паспорт!P15,X14)</f>
        <v>35.56</v>
      </c>
      <c r="Y15" s="23"/>
      <c r="Z15" s="111"/>
      <c r="AA15" s="111"/>
    </row>
    <row r="16" spans="2:27" ht="15.75">
      <c r="B16" s="13">
        <v>3</v>
      </c>
      <c r="C16" s="72">
        <v>23661.46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2">
        <f t="shared" si="0"/>
        <v>23661.46</v>
      </c>
      <c r="X16" s="30">
        <f>IF(Паспорт!P16&gt;0,Паспорт!P16,X15)</f>
        <v>35.56</v>
      </c>
      <c r="Y16" s="23"/>
      <c r="Z16" s="111"/>
      <c r="AA16" s="111"/>
    </row>
    <row r="17" spans="2:27" ht="15.75">
      <c r="B17" s="13">
        <v>4</v>
      </c>
      <c r="C17" s="72">
        <v>21096.34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2">
        <f t="shared" si="0"/>
        <v>21096.34</v>
      </c>
      <c r="X17" s="30">
        <f>IF(Паспорт!P17&gt;0,Паспорт!P17,X16)</f>
        <v>35.56</v>
      </c>
      <c r="Y17" s="23"/>
      <c r="Z17" s="111"/>
      <c r="AA17" s="111"/>
    </row>
    <row r="18" spans="2:27" ht="15.75">
      <c r="B18" s="13">
        <v>5</v>
      </c>
      <c r="C18" s="72">
        <v>19426.61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2">
        <f t="shared" si="0"/>
        <v>19426.61</v>
      </c>
      <c r="X18" s="30">
        <f>IF(Паспорт!P18&gt;0,Паспорт!P18,X17)</f>
        <v>35.56</v>
      </c>
      <c r="Y18" s="23"/>
      <c r="Z18" s="111"/>
      <c r="AA18" s="111"/>
    </row>
    <row r="19" spans="2:27" ht="15.75" customHeight="1">
      <c r="B19" s="13">
        <v>6</v>
      </c>
      <c r="C19" s="72">
        <v>23457.3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2">
        <f t="shared" si="0"/>
        <v>23457.3</v>
      </c>
      <c r="X19" s="30">
        <f>IF(Паспорт!P19&gt;0,Паспорт!P19,X18)</f>
        <v>33.35</v>
      </c>
      <c r="Y19" s="23"/>
      <c r="Z19" s="111"/>
      <c r="AA19" s="111"/>
    </row>
    <row r="20" spans="2:27" ht="15.75">
      <c r="B20" s="13">
        <v>7</v>
      </c>
      <c r="C20" s="72">
        <v>22882.13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2">
        <f t="shared" si="0"/>
        <v>22882.13</v>
      </c>
      <c r="X20" s="30">
        <f>IF(Паспорт!P20&gt;0,Паспорт!P20,X19)</f>
        <v>33.35</v>
      </c>
      <c r="Y20" s="23"/>
      <c r="Z20" s="111"/>
      <c r="AA20" s="111"/>
    </row>
    <row r="21" spans="2:27" ht="15.75">
      <c r="B21" s="13">
        <v>8</v>
      </c>
      <c r="C21" s="72">
        <v>21433.73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>
        <f t="shared" si="0"/>
        <v>21433.73</v>
      </c>
      <c r="X21" s="30">
        <f>IF(Паспорт!P21&gt;0,Паспорт!P21,X20)</f>
        <v>33.35</v>
      </c>
      <c r="Y21" s="23"/>
      <c r="Z21" s="111"/>
      <c r="AA21" s="111"/>
    </row>
    <row r="22" spans="2:26" ht="15" customHeight="1">
      <c r="B22" s="13">
        <v>9</v>
      </c>
      <c r="C22" s="72">
        <v>25733.52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2">
        <f t="shared" si="0"/>
        <v>25733.52</v>
      </c>
      <c r="X22" s="30">
        <f>IF(Паспорт!P22&gt;0,Паспорт!P22,X21)</f>
        <v>33.35</v>
      </c>
      <c r="Y22" s="23"/>
      <c r="Z22" s="28"/>
    </row>
    <row r="23" spans="2:26" ht="15.75">
      <c r="B23" s="13">
        <v>10</v>
      </c>
      <c r="C23" s="72">
        <v>26434.7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>
        <f t="shared" si="0"/>
        <v>26434.7</v>
      </c>
      <c r="X23" s="30">
        <f>IF(Паспорт!P23&gt;0,Паспорт!P23,X22)</f>
        <v>33.35</v>
      </c>
      <c r="Y23" s="23"/>
      <c r="Z23" s="28"/>
    </row>
    <row r="24" spans="2:26" ht="15.75">
      <c r="B24" s="13">
        <v>11</v>
      </c>
      <c r="C24" s="72">
        <v>47716.17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2">
        <f t="shared" si="0"/>
        <v>47716.17</v>
      </c>
      <c r="X24" s="30">
        <f>IF(Паспорт!P24&gt;0,Паспорт!P24,X23)</f>
        <v>33.35</v>
      </c>
      <c r="Y24" s="23"/>
      <c r="Z24" s="28"/>
    </row>
    <row r="25" spans="2:26" ht="15.75">
      <c r="B25" s="13">
        <v>12</v>
      </c>
      <c r="C25" s="72">
        <v>51977.4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2">
        <f t="shared" si="0"/>
        <v>51977.4</v>
      </c>
      <c r="X25" s="30">
        <f>IF(Паспорт!P25&gt;0,Паспорт!P25,X24)</f>
        <v>33.35</v>
      </c>
      <c r="Y25" s="23"/>
      <c r="Z25" s="28"/>
    </row>
    <row r="26" spans="2:26" ht="15.75">
      <c r="B26" s="13">
        <v>13</v>
      </c>
      <c r="C26" s="72">
        <v>57566.82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2">
        <f t="shared" si="0"/>
        <v>57566.82</v>
      </c>
      <c r="X26" s="30">
        <f>IF(Паспорт!P26&gt;0,Паспорт!P26,X25)</f>
        <v>33.35</v>
      </c>
      <c r="Y26" s="23"/>
      <c r="Z26" s="28"/>
    </row>
    <row r="27" spans="2:26" ht="15.75">
      <c r="B27" s="13">
        <v>14</v>
      </c>
      <c r="C27" s="72">
        <v>55596.46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>
        <f t="shared" si="0"/>
        <v>55596.46</v>
      </c>
      <c r="X27" s="30">
        <f>IF(Паспорт!P27&gt;0,Паспорт!P27,X26)</f>
        <v>33.35</v>
      </c>
      <c r="Y27" s="23"/>
      <c r="Z27" s="28"/>
    </row>
    <row r="28" spans="2:26" ht="15.75">
      <c r="B28" s="13">
        <v>15</v>
      </c>
      <c r="C28" s="72">
        <v>56872.63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2">
        <f t="shared" si="0"/>
        <v>56872.63</v>
      </c>
      <c r="X28" s="30">
        <f>IF(Паспорт!P28&gt;0,Паспорт!P28,X27)</f>
        <v>33.35</v>
      </c>
      <c r="Y28" s="23"/>
      <c r="Z28" s="28"/>
    </row>
    <row r="29" spans="2:26" ht="15.75">
      <c r="B29" s="15">
        <v>16</v>
      </c>
      <c r="C29" s="72">
        <v>56780.92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2">
        <f t="shared" si="0"/>
        <v>56780.92</v>
      </c>
      <c r="X29" s="30">
        <f>IF(Паспорт!P29&gt;0,Паспорт!P29,X28)</f>
        <v>33.35</v>
      </c>
      <c r="Y29" s="23"/>
      <c r="Z29" s="28"/>
    </row>
    <row r="30" spans="2:26" ht="15.75">
      <c r="B30" s="15">
        <v>17</v>
      </c>
      <c r="C30" s="72">
        <v>56314.82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2">
        <f t="shared" si="0"/>
        <v>56314.82</v>
      </c>
      <c r="X30" s="30">
        <f>IF(Паспорт!P30&gt;0,Паспорт!P30,X29)</f>
        <v>33.35</v>
      </c>
      <c r="Y30" s="23"/>
      <c r="Z30" s="28"/>
    </row>
    <row r="31" spans="2:26" ht="15.75">
      <c r="B31" s="15">
        <v>18</v>
      </c>
      <c r="C31" s="72">
        <v>61072.19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2">
        <f t="shared" si="0"/>
        <v>61072.19</v>
      </c>
      <c r="X31" s="30">
        <f>IF(Паспорт!P31&gt;0,Паспорт!P31,X30)</f>
        <v>33.82</v>
      </c>
      <c r="Y31" s="23"/>
      <c r="Z31" s="28"/>
    </row>
    <row r="32" spans="2:26" ht="15.75">
      <c r="B32" s="15">
        <v>19</v>
      </c>
      <c r="C32" s="72">
        <v>62057.91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2">
        <f t="shared" si="0"/>
        <v>62057.91</v>
      </c>
      <c r="X32" s="30">
        <f>IF(Паспорт!P32&gt;0,Паспорт!P32,X31)</f>
        <v>33.82</v>
      </c>
      <c r="Y32" s="23"/>
      <c r="Z32" s="28"/>
    </row>
    <row r="33" spans="2:26" ht="15.75">
      <c r="B33" s="15">
        <v>20</v>
      </c>
      <c r="C33" s="72">
        <v>81755.35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>
        <f t="shared" si="0"/>
        <v>81755.35</v>
      </c>
      <c r="X33" s="30">
        <f>IF(Паспорт!P33&gt;0,Паспорт!P33,X32)</f>
        <v>33.82</v>
      </c>
      <c r="Y33" s="23"/>
      <c r="Z33" s="28"/>
    </row>
    <row r="34" spans="2:26" ht="15.75">
      <c r="B34" s="15">
        <v>21</v>
      </c>
      <c r="C34" s="72">
        <v>91726.48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2">
        <f t="shared" si="0"/>
        <v>91726.48</v>
      </c>
      <c r="X34" s="30">
        <f>IF(Паспорт!P34&gt;0,Паспорт!P34,X33)</f>
        <v>33.82</v>
      </c>
      <c r="Y34" s="23"/>
      <c r="Z34" s="28"/>
    </row>
    <row r="35" spans="2:26" ht="15.75">
      <c r="B35" s="15">
        <v>22</v>
      </c>
      <c r="C35" s="72">
        <v>91234.42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2">
        <f t="shared" si="0"/>
        <v>91234.42</v>
      </c>
      <c r="X35" s="30">
        <f>IF(Паспорт!P35&gt;0,Паспорт!P35,X34)</f>
        <v>33.82</v>
      </c>
      <c r="Y35" s="23"/>
      <c r="Z35" s="28"/>
    </row>
    <row r="36" spans="2:26" ht="15.75">
      <c r="B36" s="15">
        <v>23</v>
      </c>
      <c r="C36" s="72">
        <v>99346.93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2">
        <f t="shared" si="0"/>
        <v>99346.93</v>
      </c>
      <c r="X36" s="30">
        <f>IF(Паспорт!P36&gt;0,Паспорт!P36,X35)</f>
        <v>33.82</v>
      </c>
      <c r="Y36" s="23"/>
      <c r="Z36" s="28"/>
    </row>
    <row r="37" spans="2:26" ht="15.75">
      <c r="B37" s="15">
        <v>24</v>
      </c>
      <c r="C37" s="72">
        <v>99492.17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>
        <f t="shared" si="0"/>
        <v>99492.17</v>
      </c>
      <c r="X37" s="30">
        <f>IF(Паспорт!P37&gt;0,Паспорт!P37,X36)</f>
        <v>33.82</v>
      </c>
      <c r="Y37" s="23"/>
      <c r="Z37" s="28"/>
    </row>
    <row r="38" spans="2:26" ht="15.75">
      <c r="B38" s="15">
        <v>25</v>
      </c>
      <c r="C38" s="72">
        <v>109849.72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2">
        <f t="shared" si="0"/>
        <v>109849.72</v>
      </c>
      <c r="X38" s="30">
        <f>IF(Паспорт!P38&gt;0,Паспорт!P38,X37)</f>
        <v>33.82</v>
      </c>
      <c r="Y38" s="23"/>
      <c r="Z38" s="28"/>
    </row>
    <row r="39" spans="2:26" ht="15.75">
      <c r="B39" s="15">
        <v>26</v>
      </c>
      <c r="C39" s="72">
        <v>118195.85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>
        <f t="shared" si="0"/>
        <v>118195.85</v>
      </c>
      <c r="X39" s="30">
        <f>IF(Паспорт!P39&gt;0,Паспорт!P39,X38)</f>
        <v>33.82</v>
      </c>
      <c r="Y39" s="23"/>
      <c r="Z39" s="28"/>
    </row>
    <row r="40" spans="2:26" ht="15.75">
      <c r="B40" s="15">
        <v>27</v>
      </c>
      <c r="C40" s="72">
        <v>117679.78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2">
        <f t="shared" si="0"/>
        <v>117679.78</v>
      </c>
      <c r="X40" s="30">
        <f>IF(Паспорт!P40&gt;0,Паспорт!P40,X39)</f>
        <v>33.82</v>
      </c>
      <c r="Y40" s="23"/>
      <c r="Z40" s="28"/>
    </row>
    <row r="41" spans="2:26" ht="15.75">
      <c r="B41" s="15">
        <v>28</v>
      </c>
      <c r="C41" s="72">
        <v>117641.27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>
        <f t="shared" si="0"/>
        <v>117641.27</v>
      </c>
      <c r="X41" s="30">
        <f>IF(Паспорт!P41&gt;0,Паспорт!P41,X40)</f>
        <v>33.82</v>
      </c>
      <c r="Y41" s="23"/>
      <c r="Z41" s="28"/>
    </row>
    <row r="42" spans="2:26" ht="17.25" customHeight="1">
      <c r="B42" s="15">
        <v>29</v>
      </c>
      <c r="C42" s="72">
        <v>124699.41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2">
        <f t="shared" si="0"/>
        <v>124699.41</v>
      </c>
      <c r="X42" s="30">
        <f>IF(Паспорт!P42&gt;0,Паспорт!P42,X41)</f>
        <v>33.82</v>
      </c>
      <c r="Y42" s="23"/>
      <c r="Z42" s="28"/>
    </row>
    <row r="43" spans="2:26" ht="18" customHeight="1">
      <c r="B43" s="15">
        <v>30</v>
      </c>
      <c r="C43" s="72">
        <v>112195.81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>
        <f t="shared" si="0"/>
        <v>112195.81</v>
      </c>
      <c r="X43" s="30">
        <f>IF(Паспорт!P43&gt;0,Паспорт!P43,X42)</f>
        <v>33.82</v>
      </c>
      <c r="Y43" s="23"/>
      <c r="Z43" s="28"/>
    </row>
    <row r="44" spans="2:26" ht="17.25" customHeight="1">
      <c r="B44" s="15">
        <v>31</v>
      </c>
      <c r="C44" s="72">
        <v>114538.57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32">
        <f>SUM(C44:V44)</f>
        <v>114538.57</v>
      </c>
      <c r="X44" s="30">
        <f>IF(Паспорт!P44&gt;0,Паспорт!P44,X43)</f>
        <v>33.82</v>
      </c>
      <c r="Y44" s="23"/>
      <c r="Z44" s="28"/>
    </row>
    <row r="45" spans="2:27" ht="60.75" customHeight="1">
      <c r="B45" s="15" t="s">
        <v>41</v>
      </c>
      <c r="C45" s="73">
        <f>SUM(C14:C44)</f>
        <v>2019230.0700000003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2019230.0700000003</v>
      </c>
      <c r="X45" s="31">
        <f>SUMPRODUCT(X14:X43,W14:W43)/SUM(W14:W43)</f>
        <v>33.80097368492483</v>
      </c>
      <c r="Y45" s="27"/>
      <c r="Z45" s="110" t="s">
        <v>42</v>
      </c>
      <c r="AA45" s="110"/>
    </row>
    <row r="46" spans="2:26" ht="12" customHeight="1" hidden="1">
      <c r="B46" s="5">
        <v>31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4"/>
      <c r="Z46"/>
    </row>
    <row r="47" spans="3:26" ht="12.75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25"/>
      <c r="Z47"/>
    </row>
    <row r="48" spans="3:4" ht="12.75">
      <c r="C48" s="1"/>
      <c r="D48" s="1"/>
    </row>
    <row r="49" spans="3:29" ht="15">
      <c r="C49" s="8" t="s">
        <v>49</v>
      </c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 t="s">
        <v>50</v>
      </c>
      <c r="Q49" s="9"/>
      <c r="R49" s="9"/>
      <c r="S49" s="9"/>
      <c r="T49" s="56"/>
      <c r="U49" s="57"/>
      <c r="V49" s="57" t="s">
        <v>62</v>
      </c>
      <c r="W49" s="75"/>
      <c r="X49" s="76"/>
      <c r="Y49" s="74"/>
      <c r="Z49"/>
      <c r="AC49" s="4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8" t="s">
        <v>37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1</v>
      </c>
      <c r="P51" s="9" t="s">
        <v>55</v>
      </c>
      <c r="Q51" s="9"/>
      <c r="R51" s="9"/>
      <c r="S51" s="9"/>
      <c r="T51" s="9"/>
      <c r="U51" s="9"/>
      <c r="V51" s="57" t="s">
        <v>62</v>
      </c>
      <c r="W51" s="10"/>
      <c r="X51" s="9"/>
      <c r="Y51" s="26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N11:N13"/>
    <mergeCell ref="P11:P13"/>
    <mergeCell ref="E11:E13"/>
    <mergeCell ref="C47:X47"/>
    <mergeCell ref="W10:W13"/>
    <mergeCell ref="X10:X13"/>
    <mergeCell ref="T11:T13"/>
    <mergeCell ref="U11:U13"/>
    <mergeCell ref="G11:G13"/>
    <mergeCell ref="D11:D13"/>
    <mergeCell ref="F11:F13"/>
    <mergeCell ref="C10:V10"/>
    <mergeCell ref="H11:H13"/>
    <mergeCell ref="Z45:AA45"/>
    <mergeCell ref="Z14:AA21"/>
    <mergeCell ref="S11:S13"/>
    <mergeCell ref="I11:I13"/>
    <mergeCell ref="Q11:Q13"/>
    <mergeCell ref="K11:K13"/>
    <mergeCell ref="V11:V13"/>
    <mergeCell ref="L11:L13"/>
    <mergeCell ref="R11:R13"/>
    <mergeCell ref="M11:M13"/>
    <mergeCell ref="B10:B13"/>
    <mergeCell ref="C11:C13"/>
    <mergeCell ref="O11:O13"/>
    <mergeCell ref="C5:X5"/>
    <mergeCell ref="B6:X6"/>
    <mergeCell ref="B7:X7"/>
    <mergeCell ref="B8:X8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2016-08-30T07:25:07Z</cp:lastPrinted>
  <dcterms:created xsi:type="dcterms:W3CDTF">2010-01-29T08:37:16Z</dcterms:created>
  <dcterms:modified xsi:type="dcterms:W3CDTF">2016-11-01T08:12:32Z</dcterms:modified>
  <cp:category/>
  <cp:version/>
  <cp:contentType/>
  <cp:contentStatus/>
</cp:coreProperties>
</file>