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'Лист1'!$A$1:$X$26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<sst xmlns="http://schemas.openxmlformats.org/spreadsheetml/2006/main" count="50" uniqueCount="49">
  <si>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</si>
  <si>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</si>
  <si>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</si>
  <si>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</si>
  <si>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</si>
  <si>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</si>
  <si>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</si>
  <si>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</si>
  <si>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</si>
  <si>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</si>
  <si>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</si>
  <si>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</si>
  <si>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</si>
  <si>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</si>
  <si>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</si>
  <si>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</si>
  <si>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</si>
  <si>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</si>
  <si>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</si>
  <si>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</si>
  <si>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</si>
  <si>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</si>
  <si>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</si>
  <si>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</si>
  <si>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</si>
  <si>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</si>
  <si>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</si>
  <si>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</si>
  <si>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</si>
  <si>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</si>
  <si>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</si>
  <si>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</si>
  <si>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</si>
  <si>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</si>
  <si>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</si>
  <si>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</si>
  <si>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</si>
  <si>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</si>
  <si>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</si>
  <si>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</si>
  <si>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 xml:space="preserve">переданого Богородчанським ЛВУМГ та прийнятого  ПАТ "Івано-Франківськгаз" </t>
  </si>
  <si>
    <t>Н.Сапіжак</t>
  </si>
  <si>
    <t>04.11.2016 р.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</si>
  <si>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</si>
  <si>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</si>
  <si>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</si>
  <si>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нижча кКал/м³</t>
  </si>
  <si>
    <t>з ГРС-Старий Лисець за період з 03.10.2016 р.  по  06.11.2016 р.</t>
  </si>
  <si>
    <t>Об'єм природного газу, який відповідає даному паспорту ФХП для ГРС-Старий Лисець, у жовтні становить  925 207 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</si>
</sst>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186" fontId="2" fillId="33" borderId="15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54" fillId="0" borderId="13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1" xfId="0" applyFont="1" applyBorder="1" applyAlignment="1">
      <alignment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"/>
  <sheetViews>
    <sheetView tabSelected="1" view="pageBreakPreview" zoomScale="90" zoomScaleSheetLayoutView="90" workbookViewId="0" topLeftCell="E1">
      <selection activeCell="W19" sqref="W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6"/>
      <c r="W2" s="47"/>
      <c r="X2" s="47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33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9" t="s">
        <v>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2:26" ht="21.75" customHeight="1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"/>
      <c r="Z7" s="4"/>
    </row>
    <row r="8" spans="2:26" ht="42" customHeight="1">
      <c r="B8" s="48" t="s">
        <v>35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6" ht="18" customHeight="1">
      <c r="B9" s="49" t="s">
        <v>47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"/>
      <c r="Z9" s="4"/>
    </row>
    <row r="10" spans="2:28" ht="32.25" customHeight="1">
      <c r="B10" s="55" t="s">
        <v>12</v>
      </c>
      <c r="C10" s="64" t="s">
        <v>29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0" t="s">
        <v>30</v>
      </c>
      <c r="P10" s="41"/>
      <c r="Q10" s="41"/>
      <c r="R10" s="41"/>
      <c r="S10" s="41"/>
      <c r="T10" s="42"/>
      <c r="U10" s="52" t="s">
        <v>27</v>
      </c>
      <c r="V10" s="58" t="s">
        <v>24</v>
      </c>
      <c r="W10" s="58" t="s">
        <v>25</v>
      </c>
      <c r="X10" s="58" t="s">
        <v>26</v>
      </c>
      <c r="Y10" s="4"/>
      <c r="AA10" s="5"/>
      <c r="AB10"/>
    </row>
    <row r="11" spans="2:28" ht="48.75" customHeight="1">
      <c r="B11" s="56"/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34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10</v>
      </c>
      <c r="P11" s="61" t="s">
        <v>45</v>
      </c>
      <c r="Q11" s="43" t="s">
        <v>44</v>
      </c>
      <c r="R11" s="61" t="s">
        <v>43</v>
      </c>
      <c r="S11" s="43" t="s">
        <v>46</v>
      </c>
      <c r="T11" s="43" t="s">
        <v>11</v>
      </c>
      <c r="U11" s="53"/>
      <c r="V11" s="59"/>
      <c r="W11" s="59"/>
      <c r="X11" s="59"/>
      <c r="Y11" s="4"/>
      <c r="AA11" s="5"/>
      <c r="AB11"/>
    </row>
    <row r="12" spans="2:28" ht="15.75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62"/>
      <c r="Q12" s="44"/>
      <c r="R12" s="62"/>
      <c r="S12" s="44"/>
      <c r="T12" s="44"/>
      <c r="U12" s="53"/>
      <c r="V12" s="59"/>
      <c r="W12" s="59"/>
      <c r="X12" s="59"/>
      <c r="Y12" s="4"/>
      <c r="AA12" s="5"/>
      <c r="AB12"/>
    </row>
    <row r="13" spans="2:28" ht="21" customHeight="1">
      <c r="B13" s="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63"/>
      <c r="Q13" s="45"/>
      <c r="R13" s="63"/>
      <c r="S13" s="45"/>
      <c r="T13" s="45"/>
      <c r="U13" s="54"/>
      <c r="V13" s="60"/>
      <c r="W13" s="60"/>
      <c r="X13" s="60"/>
      <c r="Y13" s="4"/>
      <c r="AA13" s="5"/>
      <c r="AB13"/>
    </row>
    <row r="14" spans="2:27" s="7" customFormat="1" ht="12.75" customHeight="1">
      <c r="B14" s="24">
        <v>3</v>
      </c>
      <c r="C14" s="26">
        <v>91.8721</v>
      </c>
      <c r="D14" s="26">
        <v>5.1174</v>
      </c>
      <c r="E14" s="26">
        <v>0.3428</v>
      </c>
      <c r="F14" s="26">
        <v>0.0509</v>
      </c>
      <c r="G14" s="26">
        <v>0.0949</v>
      </c>
      <c r="H14" s="26">
        <v>0.0003</v>
      </c>
      <c r="I14" s="26">
        <v>0.0389</v>
      </c>
      <c r="J14" s="26">
        <v>0.0349</v>
      </c>
      <c r="K14" s="26">
        <v>0.121</v>
      </c>
      <c r="L14" s="26">
        <v>0.0042</v>
      </c>
      <c r="M14" s="26">
        <v>0.8424</v>
      </c>
      <c r="N14" s="26">
        <v>1.4802</v>
      </c>
      <c r="O14" s="26">
        <v>0.7316</v>
      </c>
      <c r="P14" s="26">
        <v>38.2495</v>
      </c>
      <c r="Q14" s="28">
        <f>P14*1000/4.1868</f>
        <v>9135.736123053406</v>
      </c>
      <c r="R14" s="26">
        <v>34.519</v>
      </c>
      <c r="S14" s="28">
        <f>R14*1000/4.1868</f>
        <v>8244.721505684533</v>
      </c>
      <c r="T14" s="27">
        <v>49.0771</v>
      </c>
      <c r="U14" s="29"/>
      <c r="V14" s="33"/>
      <c r="W14" s="34"/>
      <c r="X14" s="35"/>
      <c r="Z14" s="25">
        <f>SUM(C14:N14)</f>
        <v>99.99999999999997</v>
      </c>
      <c r="AA14" s="8" t="str">
        <f>IF(Z14=100,"ОК"," ")</f>
        <v>ОК</v>
      </c>
    </row>
    <row r="15" spans="2:27" s="7" customFormat="1" ht="12.75" customHeight="1">
      <c r="B15" s="24">
        <v>10</v>
      </c>
      <c r="C15" s="26">
        <v>90.8965</v>
      </c>
      <c r="D15" s="26">
        <v>4.3381</v>
      </c>
      <c r="E15" s="26">
        <v>1.9784</v>
      </c>
      <c r="F15" s="26">
        <v>0.3086</v>
      </c>
      <c r="G15" s="26">
        <v>0.5524</v>
      </c>
      <c r="H15" s="26">
        <v>0.0011</v>
      </c>
      <c r="I15" s="26">
        <v>0.1349</v>
      </c>
      <c r="J15" s="26">
        <v>0.1063</v>
      </c>
      <c r="K15" s="26">
        <v>0.1094</v>
      </c>
      <c r="L15" s="26">
        <v>0.0037</v>
      </c>
      <c r="M15" s="26">
        <v>0.6178</v>
      </c>
      <c r="N15" s="26">
        <v>0.9528</v>
      </c>
      <c r="O15" s="26">
        <v>0.7552</v>
      </c>
      <c r="P15" s="26">
        <v>39.9857</v>
      </c>
      <c r="Q15" s="28">
        <f>P15*1000/4.1868</f>
        <v>9550.420368778066</v>
      </c>
      <c r="R15" s="26">
        <v>36.1298</v>
      </c>
      <c r="S15" s="28">
        <f>R15*1000/4.1868</f>
        <v>8629.454475972103</v>
      </c>
      <c r="T15" s="27">
        <v>50.4973</v>
      </c>
      <c r="U15" s="29"/>
      <c r="V15" s="36" t="s">
        <v>37</v>
      </c>
      <c r="W15" s="34">
        <v>0.193</v>
      </c>
      <c r="X15" s="34">
        <v>0.058</v>
      </c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17</v>
      </c>
      <c r="C16" s="26">
        <v>95.3353</v>
      </c>
      <c r="D16" s="26">
        <v>2.6621</v>
      </c>
      <c r="E16" s="26">
        <v>0.5911</v>
      </c>
      <c r="F16" s="26">
        <v>0.0933</v>
      </c>
      <c r="G16" s="26">
        <v>0.0936</v>
      </c>
      <c r="H16" s="26">
        <v>0.0009</v>
      </c>
      <c r="I16" s="26">
        <v>0.0186</v>
      </c>
      <c r="J16" s="26">
        <v>0.0143</v>
      </c>
      <c r="K16" s="26">
        <v>0.0331</v>
      </c>
      <c r="L16" s="26">
        <v>0.0047</v>
      </c>
      <c r="M16" s="26">
        <v>0.7117</v>
      </c>
      <c r="N16" s="26">
        <v>0.4413</v>
      </c>
      <c r="O16" s="26">
        <v>0.7045</v>
      </c>
      <c r="P16" s="26">
        <v>37.9988</v>
      </c>
      <c r="Q16" s="28">
        <f>P16*1000/4.1868</f>
        <v>9075.857456768894</v>
      </c>
      <c r="R16" s="26">
        <v>34.2705</v>
      </c>
      <c r="S16" s="28">
        <f>R16*1000/4.1868</f>
        <v>8185.3683003726</v>
      </c>
      <c r="T16" s="26">
        <v>49.6836</v>
      </c>
      <c r="U16" s="29"/>
      <c r="V16" s="37"/>
      <c r="W16" s="34"/>
      <c r="X16" s="34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24</v>
      </c>
      <c r="C17" s="26">
        <v>92.441</v>
      </c>
      <c r="D17" s="26">
        <v>3.4654</v>
      </c>
      <c r="E17" s="26">
        <v>1.5878</v>
      </c>
      <c r="F17" s="26">
        <v>0.2637</v>
      </c>
      <c r="G17" s="26">
        <v>0.4683</v>
      </c>
      <c r="H17" s="26">
        <v>0.0011</v>
      </c>
      <c r="I17" s="26">
        <v>0.1123</v>
      </c>
      <c r="J17" s="26">
        <v>0.085</v>
      </c>
      <c r="K17" s="26">
        <v>0.0754</v>
      </c>
      <c r="L17" s="26">
        <v>0.004</v>
      </c>
      <c r="M17" s="26">
        <v>0.6416</v>
      </c>
      <c r="N17" s="26">
        <v>0.8544</v>
      </c>
      <c r="O17" s="26">
        <v>0.6145</v>
      </c>
      <c r="P17" s="26">
        <v>39.3471</v>
      </c>
      <c r="Q17" s="28">
        <f>P17*1000/4.1868</f>
        <v>9397.893379191746</v>
      </c>
      <c r="R17" s="26">
        <v>35.5329</v>
      </c>
      <c r="S17" s="28">
        <f>R17*1000/4.1868</f>
        <v>8486.887360275152</v>
      </c>
      <c r="T17" s="26">
        <v>50.1936</v>
      </c>
      <c r="U17" s="29"/>
      <c r="V17" s="33"/>
      <c r="W17" s="34"/>
      <c r="X17" s="35"/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>
        <v>31</v>
      </c>
      <c r="C18" s="26">
        <v>94.4994</v>
      </c>
      <c r="D18" s="26">
        <v>2.79</v>
      </c>
      <c r="E18" s="26">
        <v>0.8831</v>
      </c>
      <c r="F18" s="26">
        <v>0.1356</v>
      </c>
      <c r="G18" s="26">
        <v>0.209</v>
      </c>
      <c r="H18" s="26">
        <v>0.0007</v>
      </c>
      <c r="I18" s="26">
        <v>0.0492</v>
      </c>
      <c r="J18" s="26">
        <v>0.037</v>
      </c>
      <c r="K18" s="26">
        <v>0.0737</v>
      </c>
      <c r="L18" s="26">
        <v>0.0047</v>
      </c>
      <c r="M18" s="26">
        <v>0.6499</v>
      </c>
      <c r="N18" s="26">
        <v>0.6677</v>
      </c>
      <c r="O18" s="26">
        <v>0.7163</v>
      </c>
      <c r="P18" s="26">
        <v>38.3827</v>
      </c>
      <c r="Q18" s="28">
        <f>P18*1000/4.1868</f>
        <v>9167.550396484188</v>
      </c>
      <c r="R18" s="26">
        <v>34.6307</v>
      </c>
      <c r="S18" s="28">
        <f>R18*1000/4.1868</f>
        <v>8271.400592337823</v>
      </c>
      <c r="T18" s="26">
        <v>49.7728</v>
      </c>
      <c r="U18" s="29"/>
      <c r="V18" s="33"/>
      <c r="W18" s="34"/>
      <c r="X18" s="35"/>
      <c r="Z18" s="25">
        <f>SUM(C18:N18)</f>
        <v>100</v>
      </c>
      <c r="AA18" s="8"/>
    </row>
    <row r="19" spans="2:27" s="7" customFormat="1" ht="12.75" customHeight="1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8"/>
      <c r="R19" s="26"/>
      <c r="S19" s="28"/>
      <c r="T19" s="26"/>
      <c r="U19" s="27"/>
      <c r="V19" s="38"/>
      <c r="W19" s="34"/>
      <c r="X19" s="34"/>
      <c r="Z19" s="25"/>
      <c r="AA19" s="8" t="str">
        <f>IF(Z19=100,"ОК"," ")</f>
        <v> </v>
      </c>
    </row>
    <row r="20" spans="2:27" s="30" customFormat="1" ht="12.75" customHeight="1">
      <c r="B20" s="67" t="s">
        <v>48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8"/>
      <c r="Z20" s="31"/>
      <c r="AA20" s="32"/>
    </row>
    <row r="21" spans="3:23" ht="12.75" customHeight="1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3:23" ht="12.75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7"/>
      <c r="U22" s="17"/>
      <c r="V22" s="17"/>
      <c r="W22" s="17"/>
    </row>
    <row r="23" spans="3:20" ht="12.75" customHeight="1">
      <c r="C23" s="21" t="s">
        <v>39</v>
      </c>
      <c r="D23" s="19"/>
      <c r="E23" s="19"/>
      <c r="F23" s="19"/>
      <c r="G23" s="19"/>
      <c r="H23" s="19"/>
      <c r="I23" s="19"/>
      <c r="J23" s="19"/>
      <c r="K23" s="19"/>
      <c r="L23" s="19"/>
      <c r="M23" s="19" t="s">
        <v>38</v>
      </c>
      <c r="N23" s="19"/>
      <c r="O23" s="19"/>
      <c r="P23" s="19"/>
      <c r="Q23" s="19"/>
      <c r="R23" s="19"/>
      <c r="S23" s="19"/>
      <c r="T23" s="19" t="s">
        <v>42</v>
      </c>
    </row>
    <row r="24" spans="3:21" ht="12.75" customHeight="1">
      <c r="C24" s="1"/>
      <c r="L24" s="2"/>
      <c r="N24" s="2"/>
      <c r="T24" s="2"/>
      <c r="U24" s="2"/>
    </row>
    <row r="25" spans="3:20" ht="18" customHeight="1">
      <c r="C25" s="21" t="s">
        <v>36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41</v>
      </c>
      <c r="N25" s="22"/>
      <c r="O25" s="22"/>
      <c r="P25" s="22"/>
      <c r="Q25" s="22"/>
      <c r="R25" s="22"/>
      <c r="S25" s="22"/>
      <c r="T25" s="22" t="s">
        <v>42</v>
      </c>
    </row>
    <row r="26" spans="3:21" ht="12.75">
      <c r="C26" s="1"/>
      <c r="L26" s="2"/>
      <c r="N26" s="2"/>
      <c r="T26" s="2"/>
      <c r="U26" s="2"/>
    </row>
    <row r="28" spans="3:24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</sheetData>
  <sheetProtection/>
  <mergeCells count="32">
    <mergeCell ref="R11:R13"/>
    <mergeCell ref="C10:N10"/>
    <mergeCell ref="G11:G13"/>
    <mergeCell ref="S11:S13"/>
    <mergeCell ref="X10:X13"/>
    <mergeCell ref="I11:I13"/>
    <mergeCell ref="M11:M13"/>
    <mergeCell ref="P11:P13"/>
    <mergeCell ref="Q11:Q13"/>
    <mergeCell ref="W10:W13"/>
    <mergeCell ref="O11:O13"/>
    <mergeCell ref="V10:V13"/>
    <mergeCell ref="T11:T13"/>
    <mergeCell ref="N11:N13"/>
    <mergeCell ref="E11:E13"/>
    <mergeCell ref="F11:F13"/>
    <mergeCell ref="C21:W21"/>
    <mergeCell ref="B20:W20"/>
    <mergeCell ref="U10:U13"/>
    <mergeCell ref="B10:B13"/>
    <mergeCell ref="H11:H13"/>
    <mergeCell ref="J11:J13"/>
    <mergeCell ref="B6:Z6"/>
    <mergeCell ref="O10:T10"/>
    <mergeCell ref="K11:K13"/>
    <mergeCell ref="L11:L13"/>
    <mergeCell ref="V2:X2"/>
    <mergeCell ref="B7:X7"/>
    <mergeCell ref="B9:X9"/>
    <mergeCell ref="D11:D13"/>
    <mergeCell ref="C11:C13"/>
    <mergeCell ref="B8:X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2016-09-05T06:17:46Z</cp:lastPrinted>
  <dcterms:created xsi:type="dcterms:W3CDTF">2010-01-29T08:37:16Z</dcterms:created>
  <dcterms:modified xsi:type="dcterms:W3CDTF">2016-11-03T09:03:08Z</dcterms:modified>
  <cp:category/>
  <cp:version/>
  <cp:contentType/>
  <cp:contentStatus/>
</cp:coreProperties>
</file>