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6" windowWidth="15120" windowHeight="849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'Лист1'!$V$11</definedName>
    <definedName name="OLE_LINK3" localSheetId="0">'Лист1'!$W$10</definedName>
    <definedName name="OLE_LINK5" localSheetId="0">'Лист1'!#REF!</definedName>
    <definedName name="_xlnm.Print_Area" localSheetId="0">'Лист1'!$A$1:$X$29</definedName>
  </definedNames>
  <calcPr fullCalcOnLoad="1"/>
</workbook>
</file>

<file path=xl/sharedStrings.xml><?xml version="1.0" encoding="utf-8"?>
<sst xmlns="http://schemas.openxmlformats.org/spreadsheetml/2006/main" count="53" uniqueCount="51">
  <si>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</si>
  <si>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</si>
  <si>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</si>
  <si>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</si>
  <si>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</si>
  <si>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</si>
  <si>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</si>
  <si>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</si>
  <si>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</si>
  <si>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</si>
  <si>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</si>
  <si>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</si>
  <si>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</si>
  <si>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</si>
  <si>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</si>
  <si>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</si>
  <si>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</si>
  <si>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</si>
  <si>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</si>
  <si>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</si>
  <si>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</si>
  <si>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</si>
  <si>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</si>
  <si>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</si>
  <si>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</si>
  <si>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</si>
  <si>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</si>
  <si>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</si>
  <si>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</si>
  <si>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</si>
  <si>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</si>
  <si>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</si>
  <si>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</si>
  <si>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 xml:space="preserve">переданого Богородчанським ЛВУМГ та прийнятого  ПАТ "Івано - Франківськгаз" </t>
  </si>
  <si>
    <t>Свідоцтво про атестацію № ІФ 760 дійсне до  12 червня 2019 р.</t>
  </si>
  <si>
    <t>н-бутан н-C4</t>
  </si>
  <si>
    <t xml:space="preserve"> </t>
  </si>
  <si>
    <t>Хімік  ВХАЛ Богородчанського ЛВУМГ</t>
  </si>
  <si>
    <t>не виявлено</t>
  </si>
  <si>
    <t>В. Опацький</t>
  </si>
  <si>
    <t>Головний інженер Богородчанського ЛВУМГ</t>
  </si>
  <si>
    <t>Н.Сапіжак</t>
  </si>
  <si>
    <t>04.11.2016 р.</t>
  </si>
  <si>
    <t>з газопроводу "Угерсько- Івано - Франківськ- Чернівці" за період з 03.10.2016 р.  по  06.11.2016 р.</t>
  </si>
  <si>
    <t>-14,7</t>
  </si>
  <si>
    <t>теплота згоряння вища кКал/м³</t>
  </si>
  <si>
    <t>теплота згоряння нижча кКал/м³</t>
  </si>
  <si>
    <r>
      <t>теплота згоряння вища МДж/м</t>
    </r>
    <r>
      <rPr>
        <sz val="8"/>
        <rFont val="Calibri"/>
        <family val="2"/>
      </rPr>
      <t>³</t>
    </r>
  </si>
  <si>
    <r>
      <t>теплота згоряння нижча МДж/м</t>
    </r>
    <r>
      <rPr>
        <sz val="8"/>
        <rFont val="Calibri"/>
        <family val="2"/>
      </rPr>
      <t>³</t>
    </r>
  </si>
  <si>
    <t>на  ГРС Коломию, ГРС Підгайчики, ГРС Добровідку, ГРС Раківчик, ГРС-Торговиця - 1, ГРС Сопів, ГРС Микитинці, ГРС Снятин-1,   ГРС Тулову,   ГРС Заболотів,                                                      ГРС Яблунів, ГРС Тлумач  ГРС Городенку, ГРС Торговицю- 2, ГРС Завалля,  ГРС Княже,  ГРС Рожнів,  ГРС Снятин -2, ГРС Джурів</t>
  </si>
  <si>
    <t>Об'єм природного газу, який відповідає даному паспорту ФХП для вказаних ГРС, у жовтні становить 13 614 736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</si>
</sst>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4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8A3E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1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Alignment="1">
      <alignment/>
    </xf>
    <xf numFmtId="1" fontId="16" fillId="0" borderId="14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4" xfId="0" applyNumberFormat="1" applyFont="1" applyFill="1" applyBorder="1" applyAlignment="1">
      <alignment horizontal="center" wrapText="1"/>
    </xf>
    <xf numFmtId="187" fontId="1" fillId="33" borderId="14" xfId="0" applyNumberFormat="1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1" fontId="1" fillId="0" borderId="14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87" fontId="0" fillId="0" borderId="0" xfId="0" applyNumberFormat="1" applyFill="1" applyBorder="1" applyAlignment="1">
      <alignment/>
    </xf>
    <xf numFmtId="186" fontId="0" fillId="0" borderId="0" xfId="0" applyNumberFormat="1" applyBorder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Alignment="1">
      <alignment/>
    </xf>
    <xf numFmtId="49" fontId="1" fillId="0" borderId="14" xfId="0" applyNumberFormat="1" applyFont="1" applyFill="1" applyBorder="1" applyAlignment="1">
      <alignment horizontal="center" wrapText="1"/>
    </xf>
    <xf numFmtId="0" fontId="17" fillId="33" borderId="14" xfId="0" applyFont="1" applyFill="1" applyBorder="1" applyAlignment="1">
      <alignment/>
    </xf>
    <xf numFmtId="0" fontId="17" fillId="33" borderId="14" xfId="0" applyFont="1" applyFill="1" applyBorder="1" applyAlignment="1">
      <alignment horizontal="center" wrapText="1"/>
    </xf>
    <xf numFmtId="0" fontId="11" fillId="33" borderId="14" xfId="0" applyFont="1" applyFill="1" applyBorder="1" applyAlignment="1">
      <alignment/>
    </xf>
    <xf numFmtId="0" fontId="2" fillId="33" borderId="14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185" fontId="1" fillId="33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textRotation="90" wrapText="1"/>
    </xf>
    <xf numFmtId="0" fontId="8" fillId="0" borderId="19" xfId="0" applyFont="1" applyBorder="1" applyAlignment="1">
      <alignment horizontal="center" textRotation="90" wrapText="1"/>
    </xf>
    <xf numFmtId="0" fontId="8" fillId="0" borderId="20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10" fillId="0" borderId="14" xfId="0" applyFont="1" applyBorder="1" applyAlignment="1">
      <alignment horizontal="center" textRotation="90" wrapText="1"/>
    </xf>
    <xf numFmtId="0" fontId="4" fillId="0" borderId="18" xfId="0" applyFont="1" applyBorder="1" applyAlignment="1">
      <alignment textRotation="90" wrapText="1"/>
    </xf>
    <xf numFmtId="0" fontId="4" fillId="0" borderId="19" xfId="0" applyFont="1" applyBorder="1" applyAlignment="1">
      <alignment textRotation="90" wrapText="1"/>
    </xf>
    <xf numFmtId="0" fontId="0" fillId="0" borderId="20" xfId="0" applyBorder="1" applyAlignment="1">
      <alignment wrapText="1"/>
    </xf>
    <xf numFmtId="0" fontId="13" fillId="0" borderId="21" xfId="0" applyFont="1" applyFill="1" applyBorder="1" applyAlignment="1">
      <alignment horizontal="center" textRotation="90" wrapText="1"/>
    </xf>
    <xf numFmtId="0" fontId="13" fillId="0" borderId="22" xfId="0" applyFont="1" applyFill="1" applyBorder="1" applyAlignment="1">
      <alignment horizontal="center" textRotation="90" wrapText="1"/>
    </xf>
    <xf numFmtId="0" fontId="13" fillId="0" borderId="23" xfId="0" applyFont="1" applyFill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185" fontId="35" fillId="0" borderId="24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00"/>
  <sheetViews>
    <sheetView tabSelected="1" view="pageBreakPreview" zoomScale="85" zoomScaleNormal="38" zoomScaleSheetLayoutView="85" zoomScalePageLayoutView="71" workbookViewId="0" topLeftCell="A1">
      <selection activeCell="R24" sqref="R24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7.875" style="0" customWidth="1"/>
    <col min="4" max="15" width="7.125" style="0" customWidth="1"/>
    <col min="16" max="16" width="7.625" style="0" customWidth="1"/>
    <col min="17" max="17" width="7.125" style="0" customWidth="1"/>
    <col min="18" max="18" width="7.50390625" style="0" customWidth="1"/>
    <col min="19" max="19" width="7.375" style="0" customWidth="1"/>
    <col min="20" max="20" width="8.50390625" style="0" customWidth="1"/>
    <col min="21" max="21" width="6.00390625" style="0" customWidth="1"/>
    <col min="22" max="22" width="9.625" style="0" customWidth="1"/>
    <col min="23" max="23" width="7.625" style="0" customWidth="1"/>
    <col min="24" max="24" width="9.625" style="0" customWidth="1"/>
    <col min="25" max="25" width="7.625" style="0" customWidth="1"/>
    <col min="28" max="28" width="10.375" style="7" customWidth="1"/>
  </cols>
  <sheetData>
    <row r="1" spans="2:26" ht="12.75">
      <c r="B1" s="8" t="s">
        <v>9</v>
      </c>
      <c r="C1" s="8"/>
      <c r="D1" s="8"/>
      <c r="E1" s="8"/>
      <c r="F1" s="8"/>
      <c r="G1" s="8"/>
      <c r="H1" s="24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2:26" ht="12.75">
      <c r="B2" s="8" t="s">
        <v>32</v>
      </c>
      <c r="C2" s="8"/>
      <c r="D2" s="8"/>
      <c r="E2" s="8"/>
      <c r="F2" s="8"/>
      <c r="G2" s="8"/>
      <c r="H2" s="24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52"/>
      <c r="W2" s="53"/>
      <c r="X2" s="53"/>
      <c r="Y2" s="4"/>
      <c r="Z2" s="4"/>
    </row>
    <row r="3" spans="2:26" ht="12.75">
      <c r="B3" s="8" t="s">
        <v>31</v>
      </c>
      <c r="C3" s="8"/>
      <c r="D3" s="8"/>
      <c r="E3" s="8"/>
      <c r="F3" s="8"/>
      <c r="G3" s="8"/>
      <c r="H3" s="24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2:26" ht="12.75">
      <c r="B4" s="8" t="s">
        <v>0</v>
      </c>
      <c r="C4" s="8"/>
      <c r="D4" s="8"/>
      <c r="E4" s="8"/>
      <c r="F4" s="8"/>
      <c r="G4" s="8"/>
      <c r="H4" s="24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2:26" ht="12.75">
      <c r="B5" s="8" t="s">
        <v>34</v>
      </c>
      <c r="C5" s="8"/>
      <c r="D5" s="8"/>
      <c r="E5" s="8"/>
      <c r="F5" s="8"/>
      <c r="G5" s="8"/>
      <c r="H5" s="24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2:28" ht="21.75" customHeight="1">
      <c r="B6" s="72" t="s">
        <v>28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B6" s="32"/>
    </row>
    <row r="7" spans="2:26" ht="21.75" customHeight="1">
      <c r="B7" s="54" t="s">
        <v>33</v>
      </c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4"/>
      <c r="Z7" s="4"/>
    </row>
    <row r="8" spans="2:26" ht="42" customHeight="1">
      <c r="B8" s="54" t="s">
        <v>49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4"/>
      <c r="Z8" s="4"/>
    </row>
    <row r="9" spans="2:26" ht="18" customHeight="1">
      <c r="B9" s="55" t="s">
        <v>43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4"/>
      <c r="Z9" s="4"/>
    </row>
    <row r="10" spans="2:27" ht="32.25" customHeight="1">
      <c r="B10" s="63" t="s">
        <v>12</v>
      </c>
      <c r="C10" s="69" t="s">
        <v>29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46" t="s">
        <v>30</v>
      </c>
      <c r="P10" s="47"/>
      <c r="Q10" s="47"/>
      <c r="R10" s="47"/>
      <c r="S10" s="47"/>
      <c r="T10" s="48"/>
      <c r="U10" s="66" t="s">
        <v>27</v>
      </c>
      <c r="V10" s="62" t="s">
        <v>24</v>
      </c>
      <c r="W10" s="62" t="s">
        <v>25</v>
      </c>
      <c r="X10" s="62" t="s">
        <v>26</v>
      </c>
      <c r="Y10" s="4"/>
      <c r="AA10" s="7"/>
    </row>
    <row r="11" spans="2:27" ht="48.75" customHeight="1">
      <c r="B11" s="64"/>
      <c r="C11" s="56" t="s">
        <v>13</v>
      </c>
      <c r="D11" s="56" t="s">
        <v>14</v>
      </c>
      <c r="E11" s="56" t="s">
        <v>15</v>
      </c>
      <c r="F11" s="56" t="s">
        <v>16</v>
      </c>
      <c r="G11" s="56" t="s">
        <v>35</v>
      </c>
      <c r="H11" s="56" t="s">
        <v>17</v>
      </c>
      <c r="I11" s="56" t="s">
        <v>18</v>
      </c>
      <c r="J11" s="56" t="s">
        <v>19</v>
      </c>
      <c r="K11" s="56" t="s">
        <v>20</v>
      </c>
      <c r="L11" s="56" t="s">
        <v>21</v>
      </c>
      <c r="M11" s="57" t="s">
        <v>22</v>
      </c>
      <c r="N11" s="57" t="s">
        <v>23</v>
      </c>
      <c r="O11" s="57" t="s">
        <v>10</v>
      </c>
      <c r="P11" s="49" t="s">
        <v>47</v>
      </c>
      <c r="Q11" s="57" t="s">
        <v>45</v>
      </c>
      <c r="R11" s="49" t="s">
        <v>48</v>
      </c>
      <c r="S11" s="57" t="s">
        <v>46</v>
      </c>
      <c r="T11" s="57" t="s">
        <v>11</v>
      </c>
      <c r="U11" s="67"/>
      <c r="V11" s="62"/>
      <c r="W11" s="62"/>
      <c r="X11" s="62"/>
      <c r="Y11" s="4"/>
      <c r="AA11" s="7"/>
    </row>
    <row r="12" spans="2:27" ht="15.75" customHeight="1">
      <c r="B12" s="64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8"/>
      <c r="N12" s="58"/>
      <c r="O12" s="58"/>
      <c r="P12" s="50"/>
      <c r="Q12" s="60"/>
      <c r="R12" s="50"/>
      <c r="S12" s="60"/>
      <c r="T12" s="58"/>
      <c r="U12" s="67"/>
      <c r="V12" s="62"/>
      <c r="W12" s="62"/>
      <c r="X12" s="62"/>
      <c r="Y12" s="4"/>
      <c r="AA12" s="7"/>
    </row>
    <row r="13" spans="2:27" ht="21" customHeight="1">
      <c r="B13" s="65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9"/>
      <c r="N13" s="59"/>
      <c r="O13" s="59"/>
      <c r="P13" s="51"/>
      <c r="Q13" s="61"/>
      <c r="R13" s="51"/>
      <c r="S13" s="61"/>
      <c r="T13" s="59"/>
      <c r="U13" s="68"/>
      <c r="V13" s="62"/>
      <c r="W13" s="62"/>
      <c r="X13" s="62"/>
      <c r="Y13" s="4"/>
      <c r="AA13" s="7"/>
    </row>
    <row r="14" spans="2:28" s="9" customFormat="1" ht="12.75">
      <c r="B14" s="25">
        <v>3</v>
      </c>
      <c r="C14" s="27">
        <v>90.6304</v>
      </c>
      <c r="D14" s="27">
        <v>4.2761</v>
      </c>
      <c r="E14" s="27">
        <v>2.0014</v>
      </c>
      <c r="F14" s="27">
        <v>0.3303</v>
      </c>
      <c r="G14" s="27">
        <v>0.5677</v>
      </c>
      <c r="H14" s="27">
        <v>0.0017</v>
      </c>
      <c r="I14" s="27">
        <v>0.1432</v>
      </c>
      <c r="J14" s="27">
        <v>0.1168</v>
      </c>
      <c r="K14" s="27">
        <v>0.1866</v>
      </c>
      <c r="L14" s="27">
        <v>0.0034</v>
      </c>
      <c r="M14" s="27">
        <v>0.6083</v>
      </c>
      <c r="N14" s="27">
        <v>1.1341</v>
      </c>
      <c r="O14" s="28">
        <v>0.7606</v>
      </c>
      <c r="P14" s="28">
        <v>40.0771</v>
      </c>
      <c r="Q14" s="30">
        <f>P14*238.8459</f>
        <v>9572.25101889</v>
      </c>
      <c r="R14" s="27">
        <v>36.2171</v>
      </c>
      <c r="S14" s="30">
        <f>R14*238.8459</f>
        <v>8650.305844890001</v>
      </c>
      <c r="T14" s="29">
        <v>50.4342</v>
      </c>
      <c r="U14" s="39"/>
      <c r="V14" s="40"/>
      <c r="W14" s="41"/>
      <c r="X14" s="41"/>
      <c r="Z14" s="26">
        <f>SUM(C14:N14)</f>
        <v>99.99999999999999</v>
      </c>
      <c r="AA14" s="10" t="str">
        <f aca="true" t="shared" si="0" ref="AA14:AA22">IF(Z14=100,"ОК"," ")</f>
        <v>ОК</v>
      </c>
      <c r="AB14" s="31"/>
    </row>
    <row r="15" spans="2:28" s="9" customFormat="1" ht="12.75">
      <c r="B15" s="25">
        <v>10</v>
      </c>
      <c r="C15" s="27">
        <v>95.79</v>
      </c>
      <c r="D15" s="27">
        <v>2.2987</v>
      </c>
      <c r="E15" s="27">
        <v>0.7352</v>
      </c>
      <c r="F15" s="27">
        <v>0.116</v>
      </c>
      <c r="G15" s="27">
        <v>0.115</v>
      </c>
      <c r="H15" s="27">
        <v>0.0013</v>
      </c>
      <c r="I15" s="27">
        <v>0.0221</v>
      </c>
      <c r="J15" s="27">
        <v>0.0159</v>
      </c>
      <c r="K15" s="27">
        <v>0.0051</v>
      </c>
      <c r="L15" s="27">
        <v>0.0036</v>
      </c>
      <c r="M15" s="27">
        <v>0.7166</v>
      </c>
      <c r="N15" s="27">
        <v>0.1805</v>
      </c>
      <c r="O15" s="28">
        <v>0.7011</v>
      </c>
      <c r="P15" s="27">
        <v>38.076</v>
      </c>
      <c r="Q15" s="30">
        <f>P15*238.8459</f>
        <v>9094.2964884</v>
      </c>
      <c r="R15" s="27">
        <v>34.3395</v>
      </c>
      <c r="S15" s="30">
        <f>R15*238.8459</f>
        <v>8201.84878305</v>
      </c>
      <c r="T15" s="27">
        <v>49.9047</v>
      </c>
      <c r="U15" s="44">
        <v>-12.8</v>
      </c>
      <c r="V15" s="40"/>
      <c r="W15" s="41"/>
      <c r="X15" s="41"/>
      <c r="Z15" s="26">
        <f>SUM(C15:N15)</f>
        <v>100</v>
      </c>
      <c r="AA15" s="10" t="str">
        <f t="shared" si="0"/>
        <v>ОК</v>
      </c>
      <c r="AB15" s="31"/>
    </row>
    <row r="16" spans="2:28" s="9" customFormat="1" ht="12.75">
      <c r="B16" s="25">
        <v>17</v>
      </c>
      <c r="C16" s="27">
        <v>96.0954</v>
      </c>
      <c r="D16" s="27">
        <v>2.0931</v>
      </c>
      <c r="E16" s="27">
        <v>0.6685</v>
      </c>
      <c r="F16" s="27">
        <v>0.108</v>
      </c>
      <c r="G16" s="27">
        <v>0.1068</v>
      </c>
      <c r="H16" s="27">
        <v>0.0006</v>
      </c>
      <c r="I16" s="27">
        <v>0.0205</v>
      </c>
      <c r="J16" s="27">
        <v>0.0151</v>
      </c>
      <c r="K16" s="27">
        <v>0.0111</v>
      </c>
      <c r="L16" s="27">
        <v>0.0038</v>
      </c>
      <c r="M16" s="27">
        <v>0.7179</v>
      </c>
      <c r="N16" s="27">
        <v>0.1592</v>
      </c>
      <c r="O16" s="28">
        <v>0.6987</v>
      </c>
      <c r="P16" s="27">
        <v>37.98</v>
      </c>
      <c r="Q16" s="30">
        <f>P16*238.8459</f>
        <v>9071.367282</v>
      </c>
      <c r="R16" s="27">
        <v>34.2496</v>
      </c>
      <c r="S16" s="30">
        <f>R16*238.8459</f>
        <v>8180.37653664</v>
      </c>
      <c r="T16" s="27">
        <v>49.8646</v>
      </c>
      <c r="U16" s="45">
        <v>-15.8</v>
      </c>
      <c r="V16" s="40"/>
      <c r="W16" s="41"/>
      <c r="X16" s="41"/>
      <c r="Z16" s="26">
        <f>SUM(C16:N16)</f>
        <v>100.00000000000001</v>
      </c>
      <c r="AA16" s="10" t="str">
        <f t="shared" si="0"/>
        <v>ОК</v>
      </c>
      <c r="AB16" s="31"/>
    </row>
    <row r="17" spans="2:28" s="9" customFormat="1" ht="12.75">
      <c r="B17" s="25">
        <v>24</v>
      </c>
      <c r="C17" s="27">
        <v>95.8421</v>
      </c>
      <c r="D17" s="27">
        <v>2.2701</v>
      </c>
      <c r="E17" s="27">
        <v>0.7252</v>
      </c>
      <c r="F17" s="27">
        <v>0.1152</v>
      </c>
      <c r="G17" s="27">
        <v>0.1147</v>
      </c>
      <c r="H17" s="27">
        <v>0.0006</v>
      </c>
      <c r="I17" s="27">
        <v>0.0215</v>
      </c>
      <c r="J17" s="27">
        <v>0.0158</v>
      </c>
      <c r="K17" s="27">
        <v>0.0051</v>
      </c>
      <c r="L17" s="27">
        <v>0.0033</v>
      </c>
      <c r="M17" s="27">
        <v>0.7081</v>
      </c>
      <c r="N17" s="27">
        <v>0.1783</v>
      </c>
      <c r="O17" s="28">
        <v>0.7007</v>
      </c>
      <c r="P17" s="28">
        <v>38.064</v>
      </c>
      <c r="Q17" s="30">
        <f>P17*238.8459</f>
        <v>9091.4303376</v>
      </c>
      <c r="R17" s="27">
        <v>34.3281</v>
      </c>
      <c r="S17" s="30">
        <f>R17*238.8459</f>
        <v>8199.12593979</v>
      </c>
      <c r="T17" s="29">
        <v>49.9034</v>
      </c>
      <c r="U17" s="45">
        <v>-16.5</v>
      </c>
      <c r="V17" s="40" t="s">
        <v>38</v>
      </c>
      <c r="W17" s="41">
        <v>0.194</v>
      </c>
      <c r="X17" s="41">
        <v>0.098</v>
      </c>
      <c r="Z17" s="26">
        <f>SUM(C17:N17)</f>
        <v>100</v>
      </c>
      <c r="AA17" s="10" t="str">
        <f t="shared" si="0"/>
        <v>ОК</v>
      </c>
      <c r="AB17" s="31"/>
    </row>
    <row r="18" spans="2:28" s="9" customFormat="1" ht="12.75">
      <c r="B18" s="25">
        <v>31</v>
      </c>
      <c r="C18" s="27">
        <v>96.1736</v>
      </c>
      <c r="D18" s="27">
        <v>2.073</v>
      </c>
      <c r="E18" s="27">
        <v>0.6404</v>
      </c>
      <c r="F18" s="27">
        <v>0.1015</v>
      </c>
      <c r="G18" s="27">
        <v>0.0989</v>
      </c>
      <c r="H18" s="27">
        <v>0.007</v>
      </c>
      <c r="I18" s="27">
        <v>0.0189</v>
      </c>
      <c r="J18" s="27">
        <v>0.0135</v>
      </c>
      <c r="K18" s="27">
        <v>0.0045</v>
      </c>
      <c r="L18" s="27">
        <v>0.0039</v>
      </c>
      <c r="M18" s="27">
        <v>0.7077</v>
      </c>
      <c r="N18" s="27">
        <v>0.1571</v>
      </c>
      <c r="O18" s="28">
        <v>0.6978</v>
      </c>
      <c r="P18" s="28">
        <v>37.9454</v>
      </c>
      <c r="Q18" s="30">
        <f>P18*238.8459</f>
        <v>9063.10321386</v>
      </c>
      <c r="R18" s="27">
        <v>34.2172</v>
      </c>
      <c r="S18" s="30">
        <f>R18*238.8459</f>
        <v>8172.63792948</v>
      </c>
      <c r="T18" s="29">
        <v>49.8512</v>
      </c>
      <c r="U18" s="39" t="s">
        <v>44</v>
      </c>
      <c r="V18" s="40" t="s">
        <v>38</v>
      </c>
      <c r="W18" s="41">
        <v>0.251</v>
      </c>
      <c r="X18" s="41">
        <v>0.094</v>
      </c>
      <c r="Z18" s="26">
        <f>SUM(C18:N18)</f>
        <v>99.99999999999999</v>
      </c>
      <c r="AA18" s="10"/>
      <c r="AB18" s="31"/>
    </row>
    <row r="19" spans="2:28" s="9" customFormat="1" ht="12.75">
      <c r="B19" s="2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  <c r="P19" s="28"/>
      <c r="Q19" s="30"/>
      <c r="R19" s="27"/>
      <c r="S19" s="30"/>
      <c r="T19" s="27"/>
      <c r="U19" s="29"/>
      <c r="V19" s="42"/>
      <c r="W19" s="43"/>
      <c r="X19" s="43"/>
      <c r="Z19" s="26"/>
      <c r="AA19" s="10" t="str">
        <f t="shared" si="0"/>
        <v> </v>
      </c>
      <c r="AB19" s="31"/>
    </row>
    <row r="20" spans="1:28" s="9" customFormat="1" ht="12.75">
      <c r="A20" s="38" t="s">
        <v>36</v>
      </c>
      <c r="B20" s="74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38"/>
      <c r="Z20" s="26"/>
      <c r="AA20" s="10" t="str">
        <f t="shared" si="0"/>
        <v> </v>
      </c>
      <c r="AB20" s="31"/>
    </row>
    <row r="21" spans="1:28" s="9" customFormat="1" ht="12.7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Z21" s="26"/>
      <c r="AA21" s="10" t="str">
        <f t="shared" si="0"/>
        <v> </v>
      </c>
      <c r="AB21" s="31"/>
    </row>
    <row r="22" spans="1:28" s="9" customFormat="1" ht="12.7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Z22" s="26"/>
      <c r="AA22" s="10" t="str">
        <f t="shared" si="0"/>
        <v> </v>
      </c>
      <c r="AB22" s="31"/>
    </row>
    <row r="23" spans="1:28" ht="12.75" customHeight="1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Z23" s="5"/>
      <c r="AA23" s="6"/>
      <c r="AB23" s="31"/>
    </row>
    <row r="24" spans="1:24" ht="12.7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</row>
    <row r="25" spans="3:23" ht="12.75"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19"/>
      <c r="T25" s="19"/>
      <c r="U25" s="19"/>
      <c r="V25" s="19"/>
      <c r="W25" s="19"/>
    </row>
    <row r="26" spans="3:20" ht="12.75">
      <c r="C26" s="22" t="s">
        <v>40</v>
      </c>
      <c r="D26" s="20"/>
      <c r="E26" s="20"/>
      <c r="F26" s="20"/>
      <c r="G26" s="20"/>
      <c r="H26" s="20"/>
      <c r="I26" s="20"/>
      <c r="J26" s="20"/>
      <c r="K26" s="20"/>
      <c r="L26" s="20"/>
      <c r="M26" s="20" t="s">
        <v>39</v>
      </c>
      <c r="N26" s="20"/>
      <c r="O26" s="20"/>
      <c r="P26" s="20"/>
      <c r="Q26" s="20"/>
      <c r="R26" s="20"/>
      <c r="S26" s="20"/>
      <c r="T26" s="20" t="s">
        <v>42</v>
      </c>
    </row>
    <row r="27" spans="3:21" ht="12.75">
      <c r="C27" s="1"/>
      <c r="L27" s="2"/>
      <c r="N27" s="2"/>
      <c r="T27" s="2"/>
      <c r="U27" s="2"/>
    </row>
    <row r="28" spans="3:20" ht="18" customHeight="1">
      <c r="C28" s="22" t="s">
        <v>37</v>
      </c>
      <c r="D28" s="23"/>
      <c r="E28" s="23"/>
      <c r="F28" s="23"/>
      <c r="G28" s="23"/>
      <c r="H28" s="23"/>
      <c r="I28" s="23"/>
      <c r="J28" s="23"/>
      <c r="K28" s="23"/>
      <c r="L28" s="23"/>
      <c r="M28" s="23" t="s">
        <v>41</v>
      </c>
      <c r="N28" s="23"/>
      <c r="O28" s="23"/>
      <c r="P28" s="23"/>
      <c r="Q28" s="23"/>
      <c r="R28" s="23"/>
      <c r="S28" s="23"/>
      <c r="T28" s="23" t="s">
        <v>42</v>
      </c>
    </row>
    <row r="29" spans="3:21" ht="12.75">
      <c r="C29" s="1"/>
      <c r="L29" s="2"/>
      <c r="N29" s="2"/>
      <c r="T29" s="2"/>
      <c r="U29" s="2"/>
    </row>
    <row r="31" spans="3:24" ht="12.75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</row>
    <row r="35" spans="1:26" ht="12.7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2.7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2" customHeight="1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2.7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2.7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2.7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2.7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2.7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2.7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2.7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2.7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2.7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2.7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2.7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2.7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2.7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" customHeight="1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2.75" customHeight="1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2.75" customHeight="1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7" ht="12.7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33"/>
    </row>
    <row r="55" spans="1:27" ht="12.75" customHeight="1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33"/>
    </row>
    <row r="56" spans="1:27" ht="12.75" customHeight="1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33"/>
    </row>
    <row r="57" spans="1:28" ht="12.7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34"/>
      <c r="AB57"/>
    </row>
    <row r="58" spans="1:28" ht="12.7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34"/>
      <c r="AB58"/>
    </row>
    <row r="59" spans="1:28" ht="12.7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34"/>
      <c r="AB59"/>
    </row>
    <row r="60" spans="1:28" ht="12.7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34"/>
      <c r="AB60"/>
    </row>
    <row r="61" spans="1:28" ht="1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37"/>
      <c r="AB61"/>
    </row>
    <row r="62" spans="1:28" ht="12.7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34"/>
      <c r="AB62"/>
    </row>
    <row r="63" spans="1:28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34"/>
      <c r="AB63"/>
    </row>
    <row r="64" spans="1:28" ht="12.7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34"/>
      <c r="AB64"/>
    </row>
    <row r="65" spans="1:27" ht="12.7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33"/>
    </row>
    <row r="66" spans="1:27" ht="12.7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33"/>
    </row>
    <row r="67" spans="1:27" ht="12.7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33"/>
    </row>
    <row r="68" spans="1:27" ht="12.7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33"/>
    </row>
    <row r="69" spans="1:28" ht="12.7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35"/>
      <c r="AB69" s="10" t="str">
        <f>IF(AA69=100,"ОК"," ")</f>
        <v> </v>
      </c>
    </row>
    <row r="70" spans="1:28" ht="12.7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35"/>
      <c r="AB70" s="10" t="str">
        <f>IF(AA70=100,"ОК"," ")</f>
        <v> </v>
      </c>
    </row>
    <row r="71" spans="1:28" ht="12.7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35"/>
      <c r="AB71" s="10" t="str">
        <f>IF(AA71=100,"ОК"," ")</f>
        <v> </v>
      </c>
    </row>
    <row r="72" spans="27:28" ht="12.75">
      <c r="AA72" s="35"/>
      <c r="AB72" s="10" t="str">
        <f>IF(AA72=100,"ОК"," ")</f>
        <v> </v>
      </c>
    </row>
    <row r="73" spans="27:28" ht="12.75">
      <c r="AA73" s="35"/>
      <c r="AB73" s="10" t="str">
        <f>IF(AA73=100,"ОК"," ")</f>
        <v> </v>
      </c>
    </row>
    <row r="74" spans="27:28" ht="12.75">
      <c r="AA74" s="36"/>
      <c r="AB74" s="6"/>
    </row>
    <row r="75" spans="27:28" ht="12.75">
      <c r="AA75" s="33"/>
      <c r="AB75"/>
    </row>
    <row r="76" spans="27:28" ht="12.75">
      <c r="AA76" s="33"/>
      <c r="AB76"/>
    </row>
    <row r="77" spans="27:28" ht="12.75">
      <c r="AA77" s="33"/>
      <c r="AB77"/>
    </row>
    <row r="78" spans="27:28" ht="12.75">
      <c r="AA78" s="33"/>
      <c r="AB78"/>
    </row>
    <row r="79" spans="27:28" ht="12.75">
      <c r="AA79" s="33"/>
      <c r="AB79"/>
    </row>
    <row r="80" spans="27:28" ht="12.75">
      <c r="AA80" s="33"/>
      <c r="AB80"/>
    </row>
    <row r="81" spans="27:28" ht="12.75">
      <c r="AA81" s="33"/>
      <c r="AB81"/>
    </row>
    <row r="82" spans="27:28" ht="12.75">
      <c r="AA82" s="33"/>
      <c r="AB82"/>
    </row>
    <row r="83" spans="27:28" ht="12.75">
      <c r="AA83" s="33"/>
      <c r="AB83"/>
    </row>
    <row r="84" spans="2:28" ht="12.7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/>
    </row>
    <row r="85" spans="2:28" ht="12.7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/>
    </row>
    <row r="86" spans="2:28" ht="12.7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/>
    </row>
    <row r="87" ht="12.75">
      <c r="AB87"/>
    </row>
    <row r="88" ht="12.75">
      <c r="AB88"/>
    </row>
    <row r="89" ht="12.75">
      <c r="AB89"/>
    </row>
    <row r="90" ht="12.75">
      <c r="AB90"/>
    </row>
    <row r="91" ht="12.75">
      <c r="AB91"/>
    </row>
    <row r="92" ht="12.75">
      <c r="AB92"/>
    </row>
    <row r="93" ht="12.75">
      <c r="AB93"/>
    </row>
    <row r="94" ht="12.75">
      <c r="AB94"/>
    </row>
    <row r="95" ht="12.75">
      <c r="AB95"/>
    </row>
    <row r="96" ht="12.75">
      <c r="AB96"/>
    </row>
    <row r="97" ht="12.75">
      <c r="AB97"/>
    </row>
    <row r="98" ht="12.75">
      <c r="AB98"/>
    </row>
    <row r="99" ht="12.75">
      <c r="AB99"/>
    </row>
    <row r="100" ht="12.75">
      <c r="AB100"/>
    </row>
  </sheetData>
  <sheetProtection/>
  <mergeCells count="31">
    <mergeCell ref="J11:J13"/>
    <mergeCell ref="C10:N10"/>
    <mergeCell ref="O11:O13"/>
    <mergeCell ref="P11:P13"/>
    <mergeCell ref="B6:Z6"/>
    <mergeCell ref="B8:X8"/>
    <mergeCell ref="H11:H13"/>
    <mergeCell ref="X10:X13"/>
    <mergeCell ref="L11:L13"/>
    <mergeCell ref="W10:W13"/>
    <mergeCell ref="G11:G13"/>
    <mergeCell ref="I11:I13"/>
    <mergeCell ref="Q11:Q13"/>
    <mergeCell ref="B20:W20"/>
    <mergeCell ref="V10:V13"/>
    <mergeCell ref="B10:B13"/>
    <mergeCell ref="S11:S13"/>
    <mergeCell ref="U10:U13"/>
    <mergeCell ref="K11:K13"/>
    <mergeCell ref="M11:M13"/>
    <mergeCell ref="T11:T13"/>
    <mergeCell ref="O10:T10"/>
    <mergeCell ref="R11:R13"/>
    <mergeCell ref="V2:X2"/>
    <mergeCell ref="B7:X7"/>
    <mergeCell ref="B9:X9"/>
    <mergeCell ref="D11:D13"/>
    <mergeCell ref="C11:C13"/>
    <mergeCell ref="E11:E13"/>
    <mergeCell ref="N11:N13"/>
    <mergeCell ref="F11:F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"/>
  <sheetViews>
    <sheetView view="pageLayout" zoomScale="51" zoomScaleNormal="60" zoomScalePageLayoutView="51" workbookViewId="0" topLeftCell="A1">
      <selection activeCell="Q21" sqref="Q21"/>
    </sheetView>
  </sheetViews>
  <sheetFormatPr defaultColWidth="9.00390625" defaultRowHeight="12.75"/>
  <cols>
    <col min="1" max="1" width="1.625" style="0" customWidth="1"/>
    <col min="2" max="2" width="5.375" style="0" customWidth="1"/>
    <col min="3" max="3" width="6.375" style="0" customWidth="1"/>
    <col min="4" max="4" width="6.125" style="0" customWidth="1"/>
    <col min="5" max="5" width="5.625" style="0" customWidth="1"/>
    <col min="6" max="6" width="5.875" style="0" customWidth="1"/>
    <col min="7" max="8" width="5.625" style="0" customWidth="1"/>
    <col min="9" max="9" width="5.00390625" style="0" customWidth="1"/>
    <col min="10" max="10" width="7.00390625" style="0" customWidth="1"/>
    <col min="11" max="11" width="5.50390625" style="0" customWidth="1"/>
    <col min="12" max="12" width="5.875" style="0" customWidth="1"/>
    <col min="13" max="14" width="7.00390625" style="0" customWidth="1"/>
    <col min="15" max="15" width="6.375" style="0" customWidth="1"/>
    <col min="16" max="16" width="6.875" style="0" customWidth="1"/>
    <col min="17" max="18" width="7.375" style="0" customWidth="1"/>
    <col min="19" max="19" width="8.125" style="0" customWidth="1"/>
    <col min="20" max="20" width="8.00390625" style="0" customWidth="1"/>
  </cols>
  <sheetData>
    <row r="1" spans="1:26" ht="12.7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2.7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12.7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ht="1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12.75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ht="12.75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12.75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ht="12.75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ht="12.7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30" ht="12.75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9"/>
      <c r="AB14" s="9"/>
      <c r="AC14" s="9"/>
      <c r="AD14" s="9"/>
    </row>
    <row r="15" spans="1:30" ht="12.75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9"/>
      <c r="AB15" s="9"/>
      <c r="AC15" s="9"/>
      <c r="AD15" s="9"/>
    </row>
    <row r="16" spans="1:30" ht="12.75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9"/>
      <c r="AB16" s="9"/>
      <c r="AC16" s="9"/>
      <c r="AD16" s="9"/>
    </row>
    <row r="17" spans="1:30" ht="12.75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9"/>
      <c r="AB17" s="9"/>
      <c r="AC17" s="9"/>
      <c r="AD17" s="9"/>
    </row>
    <row r="18" spans="1:30" ht="12.7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9"/>
      <c r="AB18" s="9"/>
      <c r="AC18" s="9"/>
      <c r="AD18" s="9"/>
    </row>
    <row r="19" spans="1:26" ht="12.7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2.75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2.7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2.75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2.7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2.7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2.7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2.7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2.7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2.7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2.7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1" t="s">
        <v>1</v>
      </c>
      <c r="C1" s="11"/>
      <c r="D1" s="15"/>
      <c r="E1" s="15"/>
      <c r="F1" s="15"/>
    </row>
    <row r="2" spans="2:6" ht="12.75">
      <c r="B2" s="11" t="s">
        <v>2</v>
      </c>
      <c r="C2" s="11"/>
      <c r="D2" s="15"/>
      <c r="E2" s="15"/>
      <c r="F2" s="15"/>
    </row>
    <row r="3" spans="2:6" ht="12.75">
      <c r="B3" s="12"/>
      <c r="C3" s="12"/>
      <c r="D3" s="16"/>
      <c r="E3" s="16"/>
      <c r="F3" s="16"/>
    </row>
    <row r="4" spans="2:6" ht="52.5">
      <c r="B4" s="12" t="s">
        <v>3</v>
      </c>
      <c r="C4" s="12"/>
      <c r="D4" s="16"/>
      <c r="E4" s="16"/>
      <c r="F4" s="16"/>
    </row>
    <row r="5" spans="2:6" ht="12.75">
      <c r="B5" s="12"/>
      <c r="C5" s="12"/>
      <c r="D5" s="16"/>
      <c r="E5" s="16"/>
      <c r="F5" s="16"/>
    </row>
    <row r="6" spans="2:6" ht="26.25">
      <c r="B6" s="11" t="s">
        <v>4</v>
      </c>
      <c r="C6" s="11"/>
      <c r="D6" s="15"/>
      <c r="E6" s="15" t="s">
        <v>5</v>
      </c>
      <c r="F6" s="15" t="s">
        <v>6</v>
      </c>
    </row>
    <row r="7" spans="2:6" ht="13.5" thickBot="1">
      <c r="B7" s="12"/>
      <c r="C7" s="12"/>
      <c r="D7" s="16"/>
      <c r="E7" s="16"/>
      <c r="F7" s="16"/>
    </row>
    <row r="8" spans="2:6" ht="39.75" thickBot="1">
      <c r="B8" s="13" t="s">
        <v>7</v>
      </c>
      <c r="C8" s="14"/>
      <c r="D8" s="17"/>
      <c r="E8" s="17">
        <v>14</v>
      </c>
      <c r="F8" s="18" t="s">
        <v>8</v>
      </c>
    </row>
    <row r="9" spans="2:6" ht="12.75">
      <c r="B9" s="12"/>
      <c r="C9" s="12"/>
      <c r="D9" s="16"/>
      <c r="E9" s="16"/>
      <c r="F9" s="16"/>
    </row>
    <row r="10" spans="2:6" ht="12.75">
      <c r="B10" s="12"/>
      <c r="C10" s="12"/>
      <c r="D10" s="16"/>
      <c r="E10" s="16"/>
      <c r="F10" s="1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2016-11-03T10:45:11Z</cp:lastPrinted>
  <dcterms:created xsi:type="dcterms:W3CDTF">2010-01-29T08:37:16Z</dcterms:created>
  <dcterms:modified xsi:type="dcterms:W3CDTF">2016-11-03T10:46:17Z</dcterms:modified>
  <cp:category/>
  <cp:version/>
  <cp:contentType/>
  <cp:contentStatus/>
</cp:coreProperties>
</file>