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115" windowHeight="7875"/>
  </bookViews>
  <sheets>
    <sheet name="Чернігівгаз " sheetId="1" r:id="rId1"/>
  </sheets>
  <externalReferences>
    <externalReference r:id="rId2"/>
    <externalReference r:id="rId3"/>
    <externalReference r:id="rId4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</definedNames>
  <calcPr calcId="145621"/>
</workbook>
</file>

<file path=xl/calcChain.xml><?xml version="1.0" encoding="utf-8"?>
<calcChain xmlns="http://schemas.openxmlformats.org/spreadsheetml/2006/main">
  <c r="AA33" i="1" l="1"/>
  <c r="Y33" i="1"/>
  <c r="AA30" i="1"/>
  <c r="Y30" i="1"/>
  <c r="AA19" i="1" l="1"/>
  <c r="AA26" i="1" l="1"/>
  <c r="AA20" i="1"/>
  <c r="AA16" i="1" l="1"/>
  <c r="AA17" i="1"/>
  <c r="AA18" i="1"/>
  <c r="AA23" i="1"/>
  <c r="AA24" i="1"/>
  <c r="AA25" i="1"/>
  <c r="AA27" i="1"/>
</calcChain>
</file>

<file path=xl/sharedStrings.xml><?xml version="1.0" encoding="utf-8"?>
<sst xmlns="http://schemas.openxmlformats.org/spreadsheetml/2006/main" count="69" uniqueCount="60">
  <si>
    <t>Завідувач ВХАЛ</t>
  </si>
  <si>
    <t>ЗАТВЕРДЖУЮ</t>
  </si>
  <si>
    <t>ТУ У 11.1-2007777720-001: 2010 " Газ природний горючий, що подається в магістральні газопроводи. ТЕХНІЧНІ УМОВИ".</t>
  </si>
  <si>
    <t>для промышленного и комунально - бытового назначения. Технические условия",</t>
  </si>
  <si>
    <t>По фізико-хімічним показникам природний газ відповідає вимогам ГОСТ 5542-87  "Газы горючие природные</t>
  </si>
  <si>
    <t>Середнє значення:</t>
  </si>
  <si>
    <t>менше 0,01</t>
  </si>
  <si>
    <t>менше 0,001</t>
  </si>
  <si>
    <t>ВОГ 124 км</t>
  </si>
  <si>
    <t>Для АГРС Ніжин, Коломійцівка, Дорогинка</t>
  </si>
  <si>
    <t>Замірна дільниця</t>
  </si>
  <si>
    <t>Для АГРС Носівка та Лихачів</t>
  </si>
  <si>
    <t>при 20 С, 101, 325 кПа</t>
  </si>
  <si>
    <t>кисень</t>
  </si>
  <si>
    <t>діоксид вуглецю</t>
  </si>
  <si>
    <t>азот</t>
  </si>
  <si>
    <t>гексани + вищі</t>
  </si>
  <si>
    <t>н-пентан</t>
  </si>
  <si>
    <t>і-пентан</t>
  </si>
  <si>
    <t>нео-пентан</t>
  </si>
  <si>
    <t>н-бутан</t>
  </si>
  <si>
    <t>і-бутан</t>
  </si>
  <si>
    <t>пропан</t>
  </si>
  <si>
    <t>етан</t>
  </si>
  <si>
    <t>метан</t>
  </si>
  <si>
    <t>температура газу, ºС</t>
  </si>
  <si>
    <r>
      <t>Масова концентрація сірководню, г/м</t>
    </r>
    <r>
      <rPr>
        <b/>
        <sz val="8"/>
        <rFont val="Arial Cyr"/>
        <charset val="204"/>
      </rPr>
      <t>³</t>
    </r>
  </si>
  <si>
    <r>
      <t>Масова концентрація меркаптанової сірки, г/м</t>
    </r>
    <r>
      <rPr>
        <b/>
        <sz val="8"/>
        <rFont val="Arial Cyr"/>
        <charset val="204"/>
      </rPr>
      <t>³</t>
    </r>
  </si>
  <si>
    <r>
      <t>Маса механічних домішок, г/м</t>
    </r>
    <r>
      <rPr>
        <b/>
        <sz val="8"/>
        <rFont val="Arial Cyr"/>
        <charset val="204"/>
      </rPr>
      <t>³</t>
    </r>
  </si>
  <si>
    <r>
      <t xml:space="preserve">Точка роси  вологи ,     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 xml:space="preserve">С            </t>
    </r>
  </si>
  <si>
    <t>Місце відбору проб</t>
  </si>
  <si>
    <t>Дата відбору</t>
  </si>
  <si>
    <t>переданого Мринським ВУПЗГ та прийнятого ПАТ "Чернігівгаз"</t>
  </si>
  <si>
    <t>Протокол якості природного газу</t>
  </si>
  <si>
    <t>Начальник Мринського ВУПЗГ</t>
  </si>
  <si>
    <r>
      <t xml:space="preserve">                   </t>
    </r>
    <r>
      <rPr>
        <sz val="12"/>
        <rFont val="Times New Roman"/>
        <family val="1"/>
        <charset val="204"/>
      </rPr>
      <t xml:space="preserve"> Гладкий І.М.</t>
    </r>
  </si>
  <si>
    <t>30.11.2015р</t>
  </si>
  <si>
    <t>Свідоцтво про атестацію лабораторії № 98/2015</t>
  </si>
  <si>
    <t>чинне до 05 листопада 2020 р.</t>
  </si>
  <si>
    <t>29.12.2015р</t>
  </si>
  <si>
    <t>Т.Г. Маленко</t>
  </si>
  <si>
    <t>29 cічня 2016р.</t>
  </si>
  <si>
    <t xml:space="preserve"> за період з 01.01.2016 року по 31.01.2016 року</t>
  </si>
  <si>
    <t>Компонентний склад газу , мол.%</t>
  </si>
  <si>
    <r>
      <t xml:space="preserve">Точка роси  вуглеводнів ,     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 xml:space="preserve">С            </t>
    </r>
  </si>
  <si>
    <t xml:space="preserve"> Густина відносна</t>
  </si>
  <si>
    <r>
      <t xml:space="preserve"> Густина абсолютна,  кг/м</t>
    </r>
    <r>
      <rPr>
        <b/>
        <sz val="8"/>
        <rFont val="Arial Cyr"/>
        <charset val="204"/>
      </rPr>
      <t>³</t>
    </r>
  </si>
  <si>
    <r>
      <t>Теплота згорання                      нижча,  МДж/м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 </t>
    </r>
  </si>
  <si>
    <r>
      <t>Теплота згорання                      вижча,  МДж/м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 </t>
    </r>
  </si>
  <si>
    <r>
      <t>Число Воббе вижче,  МДж/м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</t>
    </r>
  </si>
  <si>
    <t>04.01.2016р.</t>
  </si>
  <si>
    <t>13.01.2016р.</t>
  </si>
  <si>
    <t>19.01.2016р</t>
  </si>
  <si>
    <t>25.01.2016р</t>
  </si>
  <si>
    <t>11.01.2016р.</t>
  </si>
  <si>
    <t>19.01.2016р.</t>
  </si>
  <si>
    <t>25.01.2016р.</t>
  </si>
  <si>
    <t>ГРС Ніжин</t>
  </si>
  <si>
    <t>ГРС Дорогінка</t>
  </si>
  <si>
    <t>16.01.2016р.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</si>
</sst>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dd\.mm\.yyyy;@"/>
    <numFmt numFmtId="167" formatCode="0.0000"/>
    <numFmt numFmtId="168" formatCode="#,##0.0000"/>
  </numFmts>
  <fonts count="21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.5"/>
      <color indexed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vertAlign val="subscript"/>
      <sz val="14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bscript"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1"/>
    <xf numFmtId="0" fontId="1" fillId="0" borderId="0" xfId="1" applyAlignment="1"/>
    <xf numFmtId="0" fontId="2" fillId="0" borderId="0" xfId="1" applyFont="1" applyAlignment="1">
      <alignment horizontal="left"/>
    </xf>
    <xf numFmtId="0" fontId="1" fillId="0" borderId="1" xfId="1" applyBorder="1"/>
    <xf numFmtId="0" fontId="7" fillId="0" borderId="0" xfId="1" applyFont="1" applyAlignment="1">
      <alignment horizontal="center"/>
    </xf>
    <xf numFmtId="0" fontId="1" fillId="0" borderId="0" xfId="1" applyBorder="1"/>
    <xf numFmtId="0" fontId="7" fillId="0" borderId="0" xfId="1" applyFont="1"/>
    <xf numFmtId="164" fontId="1" fillId="2" borderId="0" xfId="1" applyNumberFormat="1" applyFill="1" applyBorder="1"/>
    <xf numFmtId="0" fontId="1" fillId="0" borderId="0" xfId="1" applyAlignment="1">
      <alignment horizontal="center"/>
    </xf>
    <xf numFmtId="1" fontId="1" fillId="0" borderId="0" xfId="1" applyNumberFormat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64" fontId="1" fillId="0" borderId="0" xfId="1" applyNumberFormat="1"/>
    <xf numFmtId="164" fontId="1" fillId="2" borderId="7" xfId="1" applyNumberFormat="1" applyFill="1" applyBorder="1"/>
    <xf numFmtId="3" fontId="1" fillId="0" borderId="0" xfId="2" applyNumberFormat="1" applyFont="1" applyBorder="1" applyAlignment="1" applyProtection="1"/>
    <xf numFmtId="164" fontId="1" fillId="2" borderId="0" xfId="1" applyNumberFormat="1" applyFill="1" applyBorder="1" applyAlignment="1">
      <alignment horizontal="center" vertical="center"/>
    </xf>
    <xf numFmtId="0" fontId="1" fillId="2" borderId="0" xfId="1" applyFill="1" applyBorder="1" applyAlignment="1">
      <alignment horizontal="right" vertical="center"/>
    </xf>
    <xf numFmtId="0" fontId="1" fillId="2" borderId="6" xfId="1" applyFill="1" applyBorder="1" applyAlignment="1">
      <alignment horizontal="right" vertical="center"/>
    </xf>
    <xf numFmtId="164" fontId="1" fillId="2" borderId="5" xfId="1" applyNumberFormat="1" applyFill="1" applyBorder="1"/>
    <xf numFmtId="1" fontId="1" fillId="0" borderId="5" xfId="1" applyNumberFormat="1" applyBorder="1" applyAlignment="1">
      <alignment horizontal="center" vertical="center"/>
    </xf>
    <xf numFmtId="1" fontId="1" fillId="2" borderId="5" xfId="1" applyNumberFormat="1" applyFill="1" applyBorder="1" applyAlignment="1">
      <alignment horizontal="center" vertical="center"/>
    </xf>
    <xf numFmtId="3" fontId="1" fillId="0" borderId="5" xfId="2" applyNumberFormat="1" applyFont="1" applyBorder="1" applyAlignment="1" applyProtection="1"/>
    <xf numFmtId="1" fontId="1" fillId="2" borderId="5" xfId="1" applyNumberFormat="1" applyFont="1" applyFill="1" applyBorder="1" applyAlignment="1">
      <alignment horizontal="center" vertical="center"/>
    </xf>
    <xf numFmtId="164" fontId="1" fillId="3" borderId="5" xfId="1" applyNumberFormat="1" applyFill="1" applyBorder="1"/>
    <xf numFmtId="3" fontId="1" fillId="2" borderId="5" xfId="2" applyNumberFormat="1" applyFont="1" applyFill="1" applyBorder="1" applyAlignment="1" applyProtection="1">
      <alignment horizontal="center"/>
    </xf>
    <xf numFmtId="3" fontId="1" fillId="2" borderId="5" xfId="1" applyNumberFormat="1" applyFill="1" applyBorder="1" applyAlignment="1">
      <alignment horizontal="center"/>
    </xf>
    <xf numFmtId="164" fontId="1" fillId="2" borderId="5" xfId="1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left"/>
    </xf>
    <xf numFmtId="1" fontId="1" fillId="0" borderId="5" xfId="1" applyNumberFormat="1" applyFont="1" applyBorder="1" applyAlignment="1">
      <alignment horizontal="center"/>
    </xf>
    <xf numFmtId="164" fontId="1" fillId="2" borderId="4" xfId="1" applyNumberFormat="1" applyFill="1" applyBorder="1" applyAlignment="1">
      <alignment horizontal="center"/>
    </xf>
    <xf numFmtId="1" fontId="1" fillId="0" borderId="5" xfId="1" applyNumberFormat="1" applyFont="1" applyBorder="1" applyAlignment="1">
      <alignment horizontal="center" vertical="center"/>
    </xf>
    <xf numFmtId="1" fontId="1" fillId="2" borderId="5" xfId="1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left" vertical="center"/>
    </xf>
    <xf numFmtId="0" fontId="13" fillId="0" borderId="0" xfId="1" applyFont="1" applyBorder="1"/>
    <xf numFmtId="164" fontId="1" fillId="2" borderId="5" xfId="2" applyNumberFormat="1" applyFont="1" applyFill="1" applyBorder="1" applyAlignment="1" applyProtection="1">
      <alignment horizontal="center"/>
    </xf>
    <xf numFmtId="165" fontId="1" fillId="2" borderId="5" xfId="2" applyNumberFormat="1" applyFont="1" applyFill="1" applyBorder="1" applyAlignment="1" applyProtection="1">
      <alignment horizontal="center"/>
    </xf>
    <xf numFmtId="0" fontId="1" fillId="0" borderId="0" xfId="1" applyBorder="1" applyAlignment="1">
      <alignment horizontal="center" textRotation="90" wrapText="1"/>
    </xf>
    <xf numFmtId="0" fontId="1" fillId="0" borderId="5" xfId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5" fontId="15" fillId="0" borderId="5" xfId="1" applyNumberFormat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65" fontId="1" fillId="0" borderId="5" xfId="1" applyNumberFormat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0" xfId="1" applyAlignment="1"/>
    <xf numFmtId="0" fontId="18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4" fontId="1" fillId="2" borderId="3" xfId="0" applyNumberFormat="1" applyFont="1" applyFill="1" applyBorder="1" applyAlignment="1">
      <alignment horizontal="left" vertical="center"/>
    </xf>
    <xf numFmtId="166" fontId="1" fillId="2" borderId="3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Font="1" applyAlignment="1">
      <alignment horizontal="left"/>
    </xf>
    <xf numFmtId="0" fontId="1" fillId="0" borderId="0" xfId="1" applyAlignment="1"/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2" borderId="2" xfId="1" applyFill="1" applyBorder="1" applyAlignment="1">
      <alignment horizontal="right" vertical="center"/>
    </xf>
    <xf numFmtId="0" fontId="1" fillId="2" borderId="4" xfId="1" applyFill="1" applyBorder="1" applyAlignment="1">
      <alignment horizontal="right" vertical="center"/>
    </xf>
    <xf numFmtId="0" fontId="1" fillId="0" borderId="0" xfId="1" applyAlignment="1">
      <alignment horizontal="left"/>
    </xf>
    <xf numFmtId="0" fontId="10" fillId="0" borderId="0" xfId="1" applyFont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textRotation="90" wrapText="1"/>
    </xf>
    <xf numFmtId="0" fontId="4" fillId="2" borderId="8" xfId="1" applyFont="1" applyFill="1" applyBorder="1" applyAlignment="1">
      <alignment horizontal="center" vertical="center" textRotation="90" wrapText="1"/>
    </xf>
    <xf numFmtId="3" fontId="12" fillId="0" borderId="7" xfId="1" applyNumberFormat="1" applyFont="1" applyBorder="1" applyAlignment="1">
      <alignment horizontal="center" vertical="center" textRotation="90"/>
    </xf>
    <xf numFmtId="3" fontId="12" fillId="0" borderId="8" xfId="1" applyNumberFormat="1" applyFont="1" applyBorder="1" applyAlignment="1">
      <alignment horizontal="center" vertical="center" textRotation="90"/>
    </xf>
    <xf numFmtId="0" fontId="1" fillId="0" borderId="7" xfId="1" applyBorder="1" applyAlignment="1">
      <alignment horizontal="center" vertical="center" textRotation="90" wrapText="1"/>
    </xf>
    <xf numFmtId="0" fontId="1" fillId="0" borderId="9" xfId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5" fillId="0" borderId="5" xfId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/>
    </xf>
    <xf numFmtId="0" fontId="12" fillId="0" borderId="8" xfId="1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9" fillId="0" borderId="0" xfId="1" applyFont="1" applyBorder="1" applyAlignment="1">
      <alignment horizontal="right"/>
    </xf>
    <xf numFmtId="0" fontId="19" fillId="0" borderId="0" xfId="1" applyFont="1" applyAlignment="1">
      <alignment horizontal="right"/>
    </xf>
    <xf numFmtId="0" fontId="1" fillId="0" borderId="7" xfId="1" applyFill="1" applyBorder="1" applyAlignment="1">
      <alignment horizontal="center" vertical="center" textRotation="90" wrapText="1"/>
    </xf>
    <xf numFmtId="0" fontId="1" fillId="0" borderId="9" xfId="1" applyFill="1" applyBorder="1" applyAlignment="1">
      <alignment horizontal="center" vertical="center" textRotation="90" wrapText="1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7" fillId="0" borderId="7" xfId="1" applyFont="1" applyBorder="1" applyAlignment="1">
      <alignment horizontal="center" vertical="center" textRotation="90" wrapText="1"/>
    </xf>
    <xf numFmtId="0" fontId="17" fillId="0" borderId="8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167" fontId="12" fillId="0" borderId="5" xfId="1" applyNumberFormat="1" applyFont="1" applyBorder="1" applyAlignment="1">
      <alignment horizontal="center" vertical="center" wrapText="1"/>
    </xf>
    <xf numFmtId="167" fontId="12" fillId="0" borderId="5" xfId="1" applyNumberFormat="1" applyFont="1" applyBorder="1" applyAlignment="1">
      <alignment horizontal="center" vertical="center"/>
    </xf>
    <xf numFmtId="167" fontId="20" fillId="0" borderId="5" xfId="1" applyNumberFormat="1" applyFont="1" applyBorder="1" applyAlignment="1">
      <alignment horizontal="center" vertical="center"/>
    </xf>
    <xf numFmtId="167" fontId="12" fillId="2" borderId="5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1" fontId="12" fillId="2" borderId="5" xfId="1" applyNumberFormat="1" applyFont="1" applyFill="1" applyBorder="1" applyAlignment="1">
      <alignment horizontal="center" vertical="center" wrapText="1"/>
    </xf>
    <xf numFmtId="167" fontId="12" fillId="2" borderId="4" xfId="2" applyNumberFormat="1" applyFont="1" applyFill="1" applyBorder="1" applyAlignment="1" applyProtection="1">
      <alignment horizontal="center"/>
    </xf>
    <xf numFmtId="167" fontId="12" fillId="2" borderId="5" xfId="2" applyNumberFormat="1" applyFont="1" applyFill="1" applyBorder="1" applyAlignment="1" applyProtection="1">
      <alignment horizontal="center"/>
    </xf>
    <xf numFmtId="168" fontId="12" fillId="2" borderId="5" xfId="2" applyNumberFormat="1" applyFont="1" applyFill="1" applyBorder="1" applyAlignment="1" applyProtection="1">
      <alignment horizontal="center"/>
    </xf>
    <xf numFmtId="167" fontId="12" fillId="2" borderId="4" xfId="0" applyNumberFormat="1" applyFont="1" applyFill="1" applyBorder="1" applyAlignment="1">
      <alignment horizontal="center"/>
    </xf>
    <xf numFmtId="167" fontId="12" fillId="2" borderId="5" xfId="0" applyNumberFormat="1" applyFont="1" applyFill="1" applyBorder="1" applyAlignment="1">
      <alignment horizontal="center"/>
    </xf>
    <xf numFmtId="168" fontId="12" fillId="2" borderId="5" xfId="0" applyNumberFormat="1" applyFont="1" applyFill="1" applyBorder="1" applyAlignment="1">
      <alignment horizontal="center"/>
    </xf>
    <xf numFmtId="167" fontId="12" fillId="2" borderId="5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167" fontId="0" fillId="2" borderId="5" xfId="0" applyNumberFormat="1" applyFill="1" applyBorder="1"/>
    <xf numFmtId="0" fontId="0" fillId="2" borderId="5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3" fillId="0" borderId="0" xfId="0" applyFont="1" applyBorder="1"/>
    <xf numFmtId="167" fontId="0" fillId="3" borderId="5" xfId="0" applyNumberFormat="1" applyFill="1" applyBorder="1"/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5%20&#1061;&#1080;&#1084;&#1083;&#1072;&#1073;\&#1055;&#1056;&#1054;&#1058;&#1054;&#1050;&#1054;&#1051;&#1048;%20&#1043;&#1056;&#1057;+&#1047;&#1042;&#1030;&#1058;&#1048;%20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Г 124 км"/>
      <sheetName val="замірна"/>
      <sheetName val="паливний кс-05"/>
      <sheetName val="ГРС Ніжин"/>
      <sheetName val="ГРС Дорогінка"/>
      <sheetName val="ГРС Носівка"/>
      <sheetName val="ГРС Лихачів"/>
      <sheetName val="ГРС Коломійцівка"/>
      <sheetName val="Чернігівгаз "/>
      <sheetName val="Автогаз"/>
      <sheetName val="Київтрансгаз"/>
      <sheetName val="АКТ ГРС"/>
      <sheetName val="ТТР"/>
      <sheetName val="ГАЗ НА ТТР"/>
      <sheetName val="звіт"/>
      <sheetName val="ЛІЧИЛЬНИК"/>
      <sheetName val="пил"/>
      <sheetName val="план"/>
      <sheetName val="підрахунок Z"/>
      <sheetName val="підрахунок Q 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1">
          <cell r="G31">
            <v>7</v>
          </cell>
        </row>
        <row r="32">
          <cell r="G32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2:AA45"/>
  <sheetViews>
    <sheetView tabSelected="1" topLeftCell="A13" zoomScale="130" zoomScaleNormal="100" workbookViewId="0">
      <selection activeCell="Z23" sqref="Z23"/>
    </sheetView>
  </sheetViews>
  <sheetFormatPr defaultRowHeight="12.75" x14ac:dyDescent="0.2"/>
  <cols>
    <col min="1" max="1" width="12.5" style="1" customWidth="1"/>
    <col min="2" max="2" width="5.5" style="1" customWidth="1"/>
    <col min="3" max="4" width="6.83203125" style="1" customWidth="1"/>
    <col min="5" max="6" width="6.33203125" style="1" customWidth="1"/>
    <col min="7" max="7" width="5.6640625" style="1" customWidth="1"/>
    <col min="8" max="13" width="6" style="1" customWidth="1"/>
    <col min="14" max="14" width="5.83203125" style="1" customWidth="1"/>
    <col min="15" max="15" width="6" style="1" customWidth="1"/>
    <col min="16" max="16" width="5.83203125" style="1" customWidth="1"/>
    <col min="17" max="17" width="6.1640625" style="1" customWidth="1"/>
    <col min="18" max="18" width="6.6640625" style="1" customWidth="1"/>
    <col min="19" max="19" width="7.1640625" style="1" customWidth="1"/>
    <col min="20" max="20" width="6.83203125" style="1" customWidth="1"/>
    <col min="21" max="21" width="7.1640625" style="1" customWidth="1"/>
    <col min="22" max="22" width="5.83203125" style="1" customWidth="1"/>
    <col min="23" max="23" width="6" style="1" customWidth="1"/>
    <col min="24" max="24" width="5.6640625" style="1" customWidth="1"/>
    <col min="25" max="25" width="4.6640625" style="1" customWidth="1"/>
    <col min="26" max="26" width="9.33203125" style="1"/>
    <col min="27" max="27" width="11.6640625" style="1" bestFit="1" customWidth="1"/>
    <col min="28" max="16384" width="9.33203125" style="1"/>
  </cols>
  <sheetData>
    <row r="2" spans="1:27" ht="15.75" x14ac:dyDescent="0.25">
      <c r="B2" s="65" t="s">
        <v>37</v>
      </c>
      <c r="C2" s="65"/>
      <c r="D2" s="65"/>
      <c r="E2" s="65"/>
      <c r="F2" s="65"/>
      <c r="G2" s="65"/>
      <c r="H2" s="65"/>
      <c r="Q2" s="7"/>
      <c r="R2" s="7"/>
      <c r="S2" s="77" t="s">
        <v>1</v>
      </c>
      <c r="T2" s="77"/>
      <c r="U2" s="77"/>
      <c r="V2" s="77"/>
      <c r="W2" s="77"/>
      <c r="X2" s="77"/>
      <c r="Y2" s="77"/>
    </row>
    <row r="3" spans="1:27" ht="15.75" x14ac:dyDescent="0.25">
      <c r="B3" s="65" t="s">
        <v>38</v>
      </c>
      <c r="C3" s="65"/>
      <c r="D3" s="65"/>
      <c r="E3" s="65"/>
      <c r="F3" s="65"/>
      <c r="G3" s="65"/>
      <c r="Q3" s="70" t="s">
        <v>34</v>
      </c>
      <c r="R3" s="70"/>
      <c r="S3" s="70"/>
      <c r="T3" s="70"/>
      <c r="U3" s="70"/>
      <c r="V3" s="70"/>
      <c r="W3" s="70"/>
      <c r="X3" s="70"/>
      <c r="Y3" s="70"/>
    </row>
    <row r="4" spans="1:27" ht="15" customHeight="1" x14ac:dyDescent="0.25">
      <c r="Q4" s="6"/>
      <c r="R4" s="6"/>
      <c r="S4" s="103" t="s">
        <v>35</v>
      </c>
      <c r="T4" s="103"/>
      <c r="U4" s="104"/>
      <c r="V4" s="104"/>
      <c r="W4" s="104"/>
      <c r="X4" s="104"/>
      <c r="Y4" s="104"/>
      <c r="Z4" s="5"/>
    </row>
    <row r="5" spans="1:27" ht="15.75" x14ac:dyDescent="0.25">
      <c r="Q5" s="6"/>
      <c r="R5" s="6"/>
      <c r="S5" s="6"/>
      <c r="T5" s="6"/>
      <c r="U5" s="69" t="s">
        <v>41</v>
      </c>
      <c r="V5" s="69"/>
      <c r="W5" s="69"/>
      <c r="X5" s="69"/>
      <c r="Y5" s="70"/>
    </row>
    <row r="6" spans="1:27" ht="6.75" customHeight="1" x14ac:dyDescent="0.25">
      <c r="Q6" s="6"/>
      <c r="R6" s="6"/>
      <c r="S6" s="6"/>
      <c r="T6" s="6"/>
      <c r="U6" s="50"/>
      <c r="V6" s="50"/>
      <c r="W6" s="50"/>
      <c r="X6" s="50"/>
      <c r="Y6" s="49"/>
    </row>
    <row r="7" spans="1:27" ht="17.25" customHeight="1" x14ac:dyDescent="0.3">
      <c r="A7" s="71" t="s">
        <v>33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7" ht="18.75" customHeight="1" x14ac:dyDescent="0.3">
      <c r="A8" s="107" t="s">
        <v>32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108"/>
      <c r="W8" s="108"/>
      <c r="X8" s="108"/>
      <c r="Y8" s="108"/>
      <c r="Z8" s="5"/>
    </row>
    <row r="9" spans="1:27" ht="18" customHeight="1" x14ac:dyDescent="0.3">
      <c r="A9" s="107" t="s">
        <v>42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7" ht="10.5" customHeight="1" thickBot="1" x14ac:dyDescent="0.3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4"/>
      <c r="P10" s="48"/>
      <c r="Q10" s="48"/>
      <c r="R10" s="54"/>
      <c r="S10" s="48"/>
      <c r="T10" s="54"/>
      <c r="U10" s="48"/>
      <c r="V10" s="48"/>
      <c r="W10" s="48"/>
      <c r="X10" s="48"/>
      <c r="Y10" s="48"/>
    </row>
    <row r="11" spans="1:27" ht="30.75" customHeight="1" thickTop="1" thickBot="1" x14ac:dyDescent="0.25">
      <c r="A11" s="109" t="s">
        <v>31</v>
      </c>
      <c r="B11" s="112" t="s">
        <v>30</v>
      </c>
      <c r="C11" s="114" t="s">
        <v>43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66"/>
      <c r="O11" s="85" t="s">
        <v>29</v>
      </c>
      <c r="P11" s="85" t="s">
        <v>44</v>
      </c>
      <c r="Q11" s="85" t="s">
        <v>45</v>
      </c>
      <c r="R11" s="85" t="s">
        <v>46</v>
      </c>
      <c r="S11" s="85" t="s">
        <v>47</v>
      </c>
      <c r="T11" s="85" t="s">
        <v>48</v>
      </c>
      <c r="U11" s="85" t="s">
        <v>49</v>
      </c>
      <c r="V11" s="85" t="s">
        <v>28</v>
      </c>
      <c r="W11" s="85" t="s">
        <v>27</v>
      </c>
      <c r="X11" s="85" t="s">
        <v>26</v>
      </c>
      <c r="Y11" s="85" t="s">
        <v>25</v>
      </c>
      <c r="Z11" s="36"/>
    </row>
    <row r="12" spans="1:27" ht="57.75" customHeight="1" thickTop="1" thickBot="1" x14ac:dyDescent="0.25">
      <c r="A12" s="110"/>
      <c r="B12" s="113"/>
      <c r="C12" s="83" t="s">
        <v>24</v>
      </c>
      <c r="D12" s="83" t="s">
        <v>23</v>
      </c>
      <c r="E12" s="83" t="s">
        <v>22</v>
      </c>
      <c r="F12" s="83" t="s">
        <v>21</v>
      </c>
      <c r="G12" s="83" t="s">
        <v>20</v>
      </c>
      <c r="H12" s="83" t="s">
        <v>19</v>
      </c>
      <c r="I12" s="83" t="s">
        <v>18</v>
      </c>
      <c r="J12" s="83" t="s">
        <v>17</v>
      </c>
      <c r="K12" s="83" t="s">
        <v>16</v>
      </c>
      <c r="L12" s="105" t="s">
        <v>15</v>
      </c>
      <c r="M12" s="83" t="s">
        <v>14</v>
      </c>
      <c r="N12" s="83" t="s">
        <v>13</v>
      </c>
      <c r="O12" s="86"/>
      <c r="P12" s="86"/>
      <c r="Q12" s="93"/>
      <c r="R12" s="93"/>
      <c r="S12" s="93"/>
      <c r="T12" s="93"/>
      <c r="U12" s="93"/>
      <c r="V12" s="86"/>
      <c r="W12" s="86"/>
      <c r="X12" s="86"/>
      <c r="Y12" s="86"/>
      <c r="Z12" s="36"/>
    </row>
    <row r="13" spans="1:27" ht="13.5" customHeight="1" thickTop="1" thickBot="1" x14ac:dyDescent="0.25">
      <c r="A13" s="111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106"/>
      <c r="M13" s="84"/>
      <c r="N13" s="84"/>
      <c r="O13" s="84"/>
      <c r="P13" s="84"/>
      <c r="Q13" s="94" t="s">
        <v>12</v>
      </c>
      <c r="R13" s="116"/>
      <c r="S13" s="95"/>
      <c r="T13" s="95"/>
      <c r="U13" s="96"/>
      <c r="V13" s="84"/>
      <c r="W13" s="84"/>
      <c r="X13" s="84"/>
      <c r="Y13" s="84"/>
      <c r="Z13" s="36"/>
    </row>
    <row r="14" spans="1:27" ht="12" customHeight="1" thickTop="1" thickBot="1" x14ac:dyDescent="0.25">
      <c r="A14" s="37">
        <v>1</v>
      </c>
      <c r="B14" s="47">
        <v>2</v>
      </c>
      <c r="C14" s="37">
        <v>3</v>
      </c>
      <c r="D14" s="37">
        <v>4</v>
      </c>
      <c r="E14" s="37">
        <v>5</v>
      </c>
      <c r="F14" s="46">
        <v>6</v>
      </c>
      <c r="G14" s="46">
        <v>7</v>
      </c>
      <c r="H14" s="67">
        <v>8</v>
      </c>
      <c r="I14" s="73"/>
      <c r="J14" s="68"/>
      <c r="K14" s="37">
        <v>9</v>
      </c>
      <c r="L14" s="45">
        <v>10</v>
      </c>
      <c r="M14" s="37">
        <v>11</v>
      </c>
      <c r="N14" s="45">
        <v>12</v>
      </c>
      <c r="O14" s="45">
        <v>13</v>
      </c>
      <c r="P14" s="45">
        <v>14</v>
      </c>
      <c r="Q14" s="40">
        <v>15</v>
      </c>
      <c r="R14" s="40">
        <v>16</v>
      </c>
      <c r="S14" s="39">
        <v>17</v>
      </c>
      <c r="T14" s="39">
        <v>18</v>
      </c>
      <c r="U14" s="39">
        <v>19</v>
      </c>
      <c r="V14" s="38">
        <v>20</v>
      </c>
      <c r="W14" s="38">
        <v>21</v>
      </c>
      <c r="X14" s="37">
        <v>22</v>
      </c>
      <c r="Y14" s="37">
        <v>23</v>
      </c>
      <c r="Z14" s="36"/>
    </row>
    <row r="15" spans="1:27" ht="18" customHeight="1" thickTop="1" thickBot="1" x14ac:dyDescent="0.25">
      <c r="A15" s="97" t="s">
        <v>11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9"/>
      <c r="Z15" s="36"/>
    </row>
    <row r="16" spans="1:27" ht="20.25" customHeight="1" thickTop="1" thickBot="1" x14ac:dyDescent="0.25">
      <c r="A16" s="56" t="s">
        <v>50</v>
      </c>
      <c r="B16" s="87" t="s">
        <v>10</v>
      </c>
      <c r="C16" s="118">
        <v>90.397000000000006</v>
      </c>
      <c r="D16" s="118">
        <v>4.7460000000000004</v>
      </c>
      <c r="E16" s="118">
        <v>1.069</v>
      </c>
      <c r="F16" s="117">
        <v>0.112</v>
      </c>
      <c r="G16" s="117">
        <v>0.17699999999999999</v>
      </c>
      <c r="H16" s="117">
        <v>4.0000000000000001E-3</v>
      </c>
      <c r="I16" s="117">
        <v>4.9000000000000002E-2</v>
      </c>
      <c r="J16" s="117">
        <v>0.04</v>
      </c>
      <c r="K16" s="118">
        <v>3.9E-2</v>
      </c>
      <c r="L16" s="119">
        <v>1.5740000000000001</v>
      </c>
      <c r="M16" s="118">
        <v>1.7889999999999999</v>
      </c>
      <c r="N16" s="119">
        <v>4.0000000000000001E-3</v>
      </c>
      <c r="O16" s="41">
        <v>-17.600000000000001</v>
      </c>
      <c r="P16" s="41">
        <v>-18</v>
      </c>
      <c r="Q16" s="120">
        <v>0.62</v>
      </c>
      <c r="R16" s="120">
        <v>0.747</v>
      </c>
      <c r="S16" s="47">
        <v>8239</v>
      </c>
      <c r="T16" s="117">
        <v>34.494999999999997</v>
      </c>
      <c r="U16" s="47">
        <v>11593</v>
      </c>
      <c r="V16" s="90" t="s">
        <v>7</v>
      </c>
      <c r="W16" s="90" t="s">
        <v>7</v>
      </c>
      <c r="X16" s="90" t="s">
        <v>7</v>
      </c>
      <c r="Y16" s="37">
        <v>1</v>
      </c>
      <c r="Z16" s="36"/>
      <c r="AA16" s="23">
        <f>SUM(C16+D16+E16+F16+G16+H16+I16+J16+K16+L16+M16+N16)</f>
        <v>100.00000000000003</v>
      </c>
    </row>
    <row r="17" spans="1:27" ht="20.25" customHeight="1" thickTop="1" thickBot="1" x14ac:dyDescent="0.25">
      <c r="A17" s="56" t="s">
        <v>51</v>
      </c>
      <c r="B17" s="88"/>
      <c r="C17" s="118">
        <v>90.344999999999999</v>
      </c>
      <c r="D17" s="118">
        <v>4.7649999999999997</v>
      </c>
      <c r="E17" s="118">
        <v>1.08</v>
      </c>
      <c r="F17" s="117">
        <v>0.113</v>
      </c>
      <c r="G17" s="117">
        <v>0.18</v>
      </c>
      <c r="H17" s="117">
        <v>3.0000000000000001E-3</v>
      </c>
      <c r="I17" s="117">
        <v>4.9000000000000002E-2</v>
      </c>
      <c r="J17" s="117">
        <v>0.04</v>
      </c>
      <c r="K17" s="118">
        <v>3.9E-2</v>
      </c>
      <c r="L17" s="119">
        <v>1.589</v>
      </c>
      <c r="M17" s="118">
        <v>1.7929999999999999</v>
      </c>
      <c r="N17" s="119">
        <v>4.0000000000000001E-3</v>
      </c>
      <c r="O17" s="41">
        <v>-8.6</v>
      </c>
      <c r="P17" s="41">
        <v>-10.5</v>
      </c>
      <c r="Q17" s="120">
        <v>0.62</v>
      </c>
      <c r="R17" s="120">
        <v>0.747</v>
      </c>
      <c r="S17" s="47">
        <v>8240</v>
      </c>
      <c r="T17" s="117">
        <v>34.499000000000002</v>
      </c>
      <c r="U17" s="47">
        <v>11592</v>
      </c>
      <c r="V17" s="91"/>
      <c r="W17" s="91"/>
      <c r="X17" s="91"/>
      <c r="Y17" s="37">
        <v>7</v>
      </c>
      <c r="Z17" s="36"/>
      <c r="AA17" s="23">
        <f>SUM(C17+D17+E17+F17+G17+H17+I17+J17+K17+L17+M17+N17)</f>
        <v>100.00000000000003</v>
      </c>
    </row>
    <row r="18" spans="1:27" ht="20.25" customHeight="1" thickTop="1" thickBot="1" x14ac:dyDescent="0.25">
      <c r="A18" s="56" t="s">
        <v>52</v>
      </c>
      <c r="B18" s="88"/>
      <c r="C18" s="118">
        <v>90.134600000000006</v>
      </c>
      <c r="D18" s="118">
        <v>4.8621999999999996</v>
      </c>
      <c r="E18" s="118">
        <v>1.1033999999999999</v>
      </c>
      <c r="F18" s="117">
        <v>0.1147</v>
      </c>
      <c r="G18" s="117">
        <v>0.1862</v>
      </c>
      <c r="H18" s="117">
        <v>4.1000000000000003E-3</v>
      </c>
      <c r="I18" s="117">
        <v>4.9399999999999999E-2</v>
      </c>
      <c r="J18" s="117">
        <v>3.9199999999999999E-2</v>
      </c>
      <c r="K18" s="118">
        <v>4.7300000000000002E-2</v>
      </c>
      <c r="L18" s="119">
        <v>1.6307</v>
      </c>
      <c r="M18" s="118">
        <v>1.8240000000000001</v>
      </c>
      <c r="N18" s="119">
        <v>4.1999999999999997E-3</v>
      </c>
      <c r="O18" s="41">
        <v>-10.3</v>
      </c>
      <c r="P18" s="41">
        <v>-10.6</v>
      </c>
      <c r="Q18" s="120">
        <v>0.621</v>
      </c>
      <c r="R18" s="120">
        <v>0.748</v>
      </c>
      <c r="S18" s="47">
        <v>34.510300000000001</v>
      </c>
      <c r="T18" s="117">
        <v>38.208599999999997</v>
      </c>
      <c r="U18" s="47">
        <v>48.485100000000003</v>
      </c>
      <c r="V18" s="91"/>
      <c r="W18" s="91"/>
      <c r="X18" s="91"/>
      <c r="Y18" s="37">
        <v>6</v>
      </c>
      <c r="Z18" s="36"/>
      <c r="AA18" s="23">
        <f>SUM(C18+D18+E18+F18+G18+H18+I18+J18+K18+L18+M18+N18)</f>
        <v>100</v>
      </c>
    </row>
    <row r="19" spans="1:27" ht="20.25" customHeight="1" thickTop="1" thickBot="1" x14ac:dyDescent="0.25">
      <c r="A19" s="57" t="s">
        <v>53</v>
      </c>
      <c r="B19" s="88"/>
      <c r="C19" s="118">
        <v>90.041300000000007</v>
      </c>
      <c r="D19" s="118">
        <v>4.9141000000000004</v>
      </c>
      <c r="E19" s="118">
        <v>1.1228</v>
      </c>
      <c r="F19" s="117">
        <v>0.1158</v>
      </c>
      <c r="G19" s="117">
        <v>0.1903</v>
      </c>
      <c r="H19" s="117">
        <v>3.8E-3</v>
      </c>
      <c r="I19" s="117">
        <v>5.1200000000000002E-2</v>
      </c>
      <c r="J19" s="117">
        <v>4.1200000000000001E-2</v>
      </c>
      <c r="K19" s="118">
        <v>4.1799999999999997E-2</v>
      </c>
      <c r="L19" s="119">
        <v>1.6406000000000001</v>
      </c>
      <c r="M19" s="118">
        <v>1.8328</v>
      </c>
      <c r="N19" s="119">
        <v>4.3E-3</v>
      </c>
      <c r="O19" s="41">
        <v>-8.6999999999999993</v>
      </c>
      <c r="P19" s="41">
        <v>-9.4</v>
      </c>
      <c r="Q19" s="120">
        <v>0.62160000000000004</v>
      </c>
      <c r="R19" s="120">
        <v>0.74870000000000003</v>
      </c>
      <c r="S19" s="47">
        <v>34.528399999999998</v>
      </c>
      <c r="T19" s="117">
        <v>38.227699999999999</v>
      </c>
      <c r="U19" s="47">
        <v>48.486600000000003</v>
      </c>
      <c r="V19" s="91"/>
      <c r="W19" s="91"/>
      <c r="X19" s="91"/>
      <c r="Y19" s="52">
        <v>7</v>
      </c>
      <c r="Z19" s="36"/>
      <c r="AA19" s="23">
        <f>SUM(C19+D19+E19+F19+G19+H19+I19+J19+K19+L19+M19+N19)</f>
        <v>100</v>
      </c>
    </row>
    <row r="20" spans="1:27" ht="20.25" hidden="1" customHeight="1" thickTop="1" thickBot="1" x14ac:dyDescent="0.25">
      <c r="A20" s="57" t="s">
        <v>39</v>
      </c>
      <c r="B20" s="89"/>
      <c r="C20" s="37">
        <v>90.076999999999998</v>
      </c>
      <c r="D20" s="43">
        <v>4.891</v>
      </c>
      <c r="E20" s="43">
        <v>1.1080000000000001</v>
      </c>
      <c r="F20" s="44">
        <v>0.11899999999999999</v>
      </c>
      <c r="G20" s="44">
        <v>0.184</v>
      </c>
      <c r="H20" s="44">
        <v>2E-3</v>
      </c>
      <c r="I20" s="44">
        <v>5.0999999999999997E-2</v>
      </c>
      <c r="J20" s="44">
        <v>4.2999999999999997E-2</v>
      </c>
      <c r="K20" s="43">
        <v>0.04</v>
      </c>
      <c r="L20" s="42">
        <v>1.6359999999999999</v>
      </c>
      <c r="M20" s="43">
        <v>1.845</v>
      </c>
      <c r="N20" s="42">
        <v>4.0000000000000001E-3</v>
      </c>
      <c r="O20" s="42"/>
      <c r="P20" s="41">
        <v>-17.600000000000001</v>
      </c>
      <c r="Q20" s="121">
        <v>0.749</v>
      </c>
      <c r="R20" s="121"/>
      <c r="S20" s="47">
        <v>8247</v>
      </c>
      <c r="T20" s="47"/>
      <c r="U20" s="47">
        <v>11583</v>
      </c>
      <c r="V20" s="92"/>
      <c r="W20" s="92"/>
      <c r="X20" s="92"/>
      <c r="Y20" s="37">
        <v>8</v>
      </c>
      <c r="Z20" s="36"/>
      <c r="AA20" s="23">
        <f t="shared" ref="AA20" si="0">SUM(C20+D20+E20+F20+G20+H20+I20+J20+K20+L20+M20+N20)</f>
        <v>100.00000000000001</v>
      </c>
    </row>
    <row r="21" spans="1:27" ht="12" customHeight="1" thickTop="1" thickBot="1" x14ac:dyDescent="0.25">
      <c r="A21" s="100" t="s">
        <v>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120">
        <v>0.62070000000000003</v>
      </c>
      <c r="R21" s="120">
        <v>0.74770000000000003</v>
      </c>
      <c r="S21" s="122"/>
      <c r="T21" s="120">
        <v>36.357999999999997</v>
      </c>
      <c r="U21" s="122"/>
      <c r="V21" s="38"/>
      <c r="W21" s="38"/>
      <c r="X21" s="37"/>
      <c r="Y21" s="37"/>
      <c r="Z21" s="36"/>
    </row>
    <row r="22" spans="1:27" ht="16.5" customHeight="1" thickTop="1" thickBot="1" x14ac:dyDescent="0.25">
      <c r="A22" s="78" t="s">
        <v>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36"/>
      <c r="AA22" s="18"/>
    </row>
    <row r="23" spans="1:27" ht="19.5" customHeight="1" thickTop="1" thickBot="1" x14ac:dyDescent="0.25">
      <c r="A23" s="32" t="s">
        <v>50</v>
      </c>
      <c r="B23" s="79" t="s">
        <v>8</v>
      </c>
      <c r="C23" s="123">
        <v>90.397000000000006</v>
      </c>
      <c r="D23" s="124">
        <v>4.7249999999999996</v>
      </c>
      <c r="E23" s="124">
        <v>1.0669999999999999</v>
      </c>
      <c r="F23" s="124">
        <v>0.111</v>
      </c>
      <c r="G23" s="124">
        <v>0.17599999999999999</v>
      </c>
      <c r="H23" s="124">
        <v>3.0000000000000001E-3</v>
      </c>
      <c r="I23" s="124">
        <v>4.9000000000000002E-2</v>
      </c>
      <c r="J23" s="124">
        <v>3.9E-2</v>
      </c>
      <c r="K23" s="124">
        <v>4.1000000000000002E-2</v>
      </c>
      <c r="L23" s="124">
        <v>1.609</v>
      </c>
      <c r="M23" s="124">
        <v>1.7789999999999999</v>
      </c>
      <c r="N23" s="124">
        <v>4.0000000000000001E-3</v>
      </c>
      <c r="O23" s="35">
        <v>-18.2</v>
      </c>
      <c r="P23" s="35">
        <v>-18.2</v>
      </c>
      <c r="Q23" s="124">
        <v>0.62</v>
      </c>
      <c r="R23" s="124">
        <v>0.747</v>
      </c>
      <c r="S23" s="24">
        <v>8235</v>
      </c>
      <c r="T23" s="125">
        <v>34.478000000000002</v>
      </c>
      <c r="U23" s="24">
        <v>11588</v>
      </c>
      <c r="V23" s="81" t="s">
        <v>7</v>
      </c>
      <c r="W23" s="81" t="s">
        <v>6</v>
      </c>
      <c r="X23" s="81" t="s">
        <v>6</v>
      </c>
      <c r="Y23" s="28">
        <v>7</v>
      </c>
      <c r="Z23" s="33"/>
      <c r="AA23" s="23">
        <f t="shared" ref="AA23:AA27" si="1">SUM(C23+D23+E23+F23+G23+H23+I23+J23+K23+L23+M23+N23)</f>
        <v>100</v>
      </c>
    </row>
    <row r="24" spans="1:27" ht="19.5" customHeight="1" thickTop="1" thickBot="1" x14ac:dyDescent="0.25">
      <c r="A24" s="32" t="s">
        <v>54</v>
      </c>
      <c r="B24" s="80"/>
      <c r="C24" s="126">
        <v>91.573999999999998</v>
      </c>
      <c r="D24" s="127">
        <v>4.1580000000000004</v>
      </c>
      <c r="E24" s="127">
        <v>0.91500000000000004</v>
      </c>
      <c r="F24" s="127">
        <v>0.112</v>
      </c>
      <c r="G24" s="127">
        <v>0.151</v>
      </c>
      <c r="H24" s="127">
        <v>3.0000000000000001E-3</v>
      </c>
      <c r="I24" s="127">
        <v>3.9E-2</v>
      </c>
      <c r="J24" s="127">
        <v>2.9000000000000001E-2</v>
      </c>
      <c r="K24" s="127">
        <v>3.6999999999999998E-2</v>
      </c>
      <c r="L24" s="127">
        <v>1.375</v>
      </c>
      <c r="M24" s="127">
        <v>1.603</v>
      </c>
      <c r="N24" s="127">
        <v>4.0000000000000001E-3</v>
      </c>
      <c r="O24" s="59"/>
      <c r="P24" s="60"/>
      <c r="Q24" s="127">
        <v>0.61199999999999999</v>
      </c>
      <c r="R24" s="127">
        <v>0.73699999999999999</v>
      </c>
      <c r="S24" s="61">
        <v>8201</v>
      </c>
      <c r="T24" s="128">
        <v>34.335999999999999</v>
      </c>
      <c r="U24" s="24">
        <v>11618</v>
      </c>
      <c r="V24" s="82"/>
      <c r="W24" s="82"/>
      <c r="X24" s="82"/>
      <c r="Y24" s="31">
        <v>1</v>
      </c>
      <c r="Z24" s="6"/>
      <c r="AA24" s="23">
        <f t="shared" si="1"/>
        <v>100</v>
      </c>
    </row>
    <row r="25" spans="1:27" ht="19.5" customHeight="1" thickTop="1" thickBot="1" x14ac:dyDescent="0.25">
      <c r="A25" s="27" t="s">
        <v>55</v>
      </c>
      <c r="B25" s="80"/>
      <c r="C25" s="126">
        <v>90.494699999999995</v>
      </c>
      <c r="D25" s="127">
        <v>4.6791</v>
      </c>
      <c r="E25" s="127">
        <v>1.0569</v>
      </c>
      <c r="F25" s="127">
        <v>0.1135</v>
      </c>
      <c r="G25" s="127">
        <v>0.17960000000000001</v>
      </c>
      <c r="H25" s="127">
        <v>3.8999999999999998E-3</v>
      </c>
      <c r="I25" s="127">
        <v>4.8599999999999997E-2</v>
      </c>
      <c r="J25" s="127">
        <v>3.8300000000000001E-2</v>
      </c>
      <c r="K25" s="127">
        <v>4.6199999999999998E-2</v>
      </c>
      <c r="L25" s="127">
        <v>1.5671999999999999</v>
      </c>
      <c r="M25" s="127">
        <v>1.7676000000000001</v>
      </c>
      <c r="N25" s="127">
        <v>4.4999999999999997E-3</v>
      </c>
      <c r="O25" s="59"/>
      <c r="P25" s="60"/>
      <c r="Q25" s="127">
        <v>0.61870000000000003</v>
      </c>
      <c r="R25" s="127">
        <v>0.74519999999999997</v>
      </c>
      <c r="S25" s="128">
        <v>34.468600000000002</v>
      </c>
      <c r="T25" s="128">
        <v>38.165500000000002</v>
      </c>
      <c r="U25" s="125">
        <v>48.521599999999999</v>
      </c>
      <c r="V25" s="82"/>
      <c r="W25" s="82"/>
      <c r="X25" s="82"/>
      <c r="Y25" s="30">
        <v>1</v>
      </c>
      <c r="Z25" s="6"/>
      <c r="AA25" s="23">
        <f t="shared" si="1"/>
        <v>100.00009999999999</v>
      </c>
    </row>
    <row r="26" spans="1:27" ht="18" customHeight="1" thickTop="1" thickBot="1" x14ac:dyDescent="0.25">
      <c r="A26" s="27" t="s">
        <v>56</v>
      </c>
      <c r="B26" s="80"/>
      <c r="C26" s="126">
        <v>90.153800000000004</v>
      </c>
      <c r="D26" s="127">
        <v>4.8498999999999999</v>
      </c>
      <c r="E26" s="127">
        <v>1.1093</v>
      </c>
      <c r="F26" s="127">
        <v>0.1132</v>
      </c>
      <c r="G26" s="127">
        <v>0.18740000000000001</v>
      </c>
      <c r="H26" s="127">
        <v>3.8E-3</v>
      </c>
      <c r="I26" s="127">
        <v>5.2600000000000001E-2</v>
      </c>
      <c r="J26" s="127">
        <v>4.2599999999999999E-2</v>
      </c>
      <c r="K26" s="127">
        <v>4.4699999999999997E-2</v>
      </c>
      <c r="L26" s="127">
        <v>1.6355</v>
      </c>
      <c r="M26" s="127">
        <v>1.8031999999999999</v>
      </c>
      <c r="N26" s="127">
        <v>4.1000000000000003E-3</v>
      </c>
      <c r="O26" s="59"/>
      <c r="P26" s="58"/>
      <c r="Q26" s="127">
        <v>0.62090000000000001</v>
      </c>
      <c r="R26" s="127">
        <v>0.74780000000000002</v>
      </c>
      <c r="S26" s="128">
        <v>34.518500000000003</v>
      </c>
      <c r="T26" s="128">
        <v>38.217500000000001</v>
      </c>
      <c r="U26" s="125">
        <v>48.5015</v>
      </c>
      <c r="V26" s="82"/>
      <c r="W26" s="82"/>
      <c r="X26" s="82"/>
      <c r="Y26" s="30">
        <v>1</v>
      </c>
      <c r="Z26" s="6"/>
      <c r="AA26" s="23">
        <f t="shared" si="1"/>
        <v>100.0001</v>
      </c>
    </row>
    <row r="27" spans="1:27" ht="15" hidden="1" customHeight="1" thickTop="1" thickBot="1" x14ac:dyDescent="0.25">
      <c r="A27" s="27" t="s">
        <v>36</v>
      </c>
      <c r="B27" s="80"/>
      <c r="C27" s="29">
        <v>90.275000000000006</v>
      </c>
      <c r="D27" s="26">
        <v>4.8029999999999999</v>
      </c>
      <c r="E27" s="26">
        <v>1.044</v>
      </c>
      <c r="F27" s="26">
        <v>0.112</v>
      </c>
      <c r="G27" s="26">
        <v>0.17</v>
      </c>
      <c r="H27" s="26">
        <v>4.0000000000000001E-3</v>
      </c>
      <c r="I27" s="26">
        <v>4.7E-2</v>
      </c>
      <c r="J27" s="26">
        <v>3.7999999999999999E-2</v>
      </c>
      <c r="K27" s="26">
        <v>3.7999999999999999E-2</v>
      </c>
      <c r="L27" s="26">
        <v>1.5389999999999999</v>
      </c>
      <c r="M27" s="26">
        <v>1.9259999999999999</v>
      </c>
      <c r="N27" s="26">
        <v>4.0000000000000001E-3</v>
      </c>
      <c r="O27" s="26"/>
      <c r="P27" s="51">
        <v>-19.100000000000001</v>
      </c>
      <c r="Q27" s="26">
        <v>0.748</v>
      </c>
      <c r="R27" s="26"/>
      <c r="S27" s="25">
        <v>8228</v>
      </c>
      <c r="T27" s="25"/>
      <c r="U27" s="24">
        <v>11569</v>
      </c>
      <c r="V27" s="82"/>
      <c r="W27" s="82"/>
      <c r="X27" s="82"/>
      <c r="Y27" s="28">
        <v>2</v>
      </c>
      <c r="Z27" s="6"/>
      <c r="AA27" s="23">
        <f t="shared" si="1"/>
        <v>100</v>
      </c>
    </row>
    <row r="28" spans="1:27" ht="12.75" customHeight="1" thickTop="1" thickBot="1" x14ac:dyDescent="0.25">
      <c r="A28" s="74" t="s">
        <v>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  <c r="Q28" s="129">
        <v>0.6179</v>
      </c>
      <c r="R28" s="129">
        <v>0.74429999999999996</v>
      </c>
      <c r="S28" s="22"/>
      <c r="T28" s="129">
        <v>36.299300000000002</v>
      </c>
      <c r="U28" s="22"/>
      <c r="V28" s="21"/>
      <c r="W28" s="20"/>
      <c r="X28" s="20"/>
      <c r="Y28" s="19"/>
      <c r="AA28" s="18"/>
    </row>
    <row r="29" spans="1:27" customFormat="1" ht="13.5" customHeight="1" thickTop="1" thickBot="1" x14ac:dyDescent="0.25">
      <c r="A29" s="130" t="s">
        <v>57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3"/>
    </row>
    <row r="30" spans="1:27" customFormat="1" ht="13.5" customHeight="1" thickTop="1" thickBot="1" x14ac:dyDescent="0.25">
      <c r="A30" s="56" t="s">
        <v>59</v>
      </c>
      <c r="B30" s="134"/>
      <c r="C30" s="123">
        <v>90.731999999999999</v>
      </c>
      <c r="D30" s="124">
        <v>4.585</v>
      </c>
      <c r="E30" s="124">
        <v>1.0329999999999999</v>
      </c>
      <c r="F30" s="124">
        <v>0.11600000000000001</v>
      </c>
      <c r="G30" s="124">
        <v>0.17</v>
      </c>
      <c r="H30" s="124">
        <v>3.0000000000000001E-3</v>
      </c>
      <c r="I30" s="124">
        <v>4.4999999999999998E-2</v>
      </c>
      <c r="J30" s="124">
        <v>3.5999999999999997E-2</v>
      </c>
      <c r="K30" s="124">
        <v>3.9E-2</v>
      </c>
      <c r="L30" s="124">
        <v>1.4890000000000001</v>
      </c>
      <c r="M30" s="124">
        <v>1.748</v>
      </c>
      <c r="N30" s="124">
        <v>4.0000000000000001E-3</v>
      </c>
      <c r="O30" s="34"/>
      <c r="P30" s="35"/>
      <c r="Q30" s="124">
        <v>0.61799999999999999</v>
      </c>
      <c r="R30" s="124">
        <v>0.74399999999999999</v>
      </c>
      <c r="S30" s="24">
        <v>8231</v>
      </c>
      <c r="T30" s="125">
        <v>34.462000000000003</v>
      </c>
      <c r="U30" s="24">
        <v>11603</v>
      </c>
      <c r="V30" s="21"/>
      <c r="W30" s="135"/>
      <c r="X30" s="135"/>
      <c r="Y30" s="136">
        <f>'[3]АКТ ГРС'!G31</f>
        <v>7</v>
      </c>
      <c r="Z30" s="137"/>
      <c r="AA30" s="138">
        <f>SUM(C30+D30+E30+F30+G30+H30+I30+J30+K30+L30+M30+N30)</f>
        <v>100.00000000000001</v>
      </c>
    </row>
    <row r="31" spans="1:27" customFormat="1" ht="12.75" customHeight="1" thickTop="1" thickBot="1" x14ac:dyDescent="0.25">
      <c r="A31" s="139" t="s">
        <v>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24">
        <v>0.61799999999999999</v>
      </c>
      <c r="R31" s="124">
        <v>0.74399999999999999</v>
      </c>
      <c r="S31" s="24">
        <v>8231</v>
      </c>
      <c r="T31" s="125">
        <v>34.462000000000003</v>
      </c>
      <c r="U31" s="24">
        <v>11603</v>
      </c>
      <c r="V31" s="21"/>
      <c r="W31" s="135"/>
      <c r="X31" s="135"/>
      <c r="Y31" s="141"/>
      <c r="AA31" s="133"/>
    </row>
    <row r="32" spans="1:27" customFormat="1" ht="13.5" customHeight="1" thickTop="1" thickBot="1" x14ac:dyDescent="0.25">
      <c r="A32" s="130" t="s">
        <v>58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2"/>
      <c r="AA32" s="133"/>
    </row>
    <row r="33" spans="1:27" customFormat="1" ht="13.5" customHeight="1" thickTop="1" thickBot="1" x14ac:dyDescent="0.25">
      <c r="A33" s="56" t="s">
        <v>59</v>
      </c>
      <c r="B33" s="134"/>
      <c r="C33" s="123">
        <v>90.763999999999996</v>
      </c>
      <c r="D33" s="124">
        <v>4.5679999999999996</v>
      </c>
      <c r="E33" s="124">
        <v>1.0249999999999999</v>
      </c>
      <c r="F33" s="124">
        <v>0.113</v>
      </c>
      <c r="G33" s="124">
        <v>0.16800000000000001</v>
      </c>
      <c r="H33" s="124">
        <v>3.0000000000000001E-3</v>
      </c>
      <c r="I33" s="124">
        <v>4.3999999999999997E-2</v>
      </c>
      <c r="J33" s="124">
        <v>3.5000000000000003E-2</v>
      </c>
      <c r="K33" s="124">
        <v>4.2999999999999997E-2</v>
      </c>
      <c r="L33" s="124">
        <v>1.492</v>
      </c>
      <c r="M33" s="124">
        <v>1.742</v>
      </c>
      <c r="N33" s="124">
        <v>3.0000000000000001E-3</v>
      </c>
      <c r="O33" s="34"/>
      <c r="P33" s="35"/>
      <c r="Q33" s="124">
        <v>0.61699999999999999</v>
      </c>
      <c r="R33" s="124">
        <v>0.74399999999999999</v>
      </c>
      <c r="S33" s="24">
        <v>8229</v>
      </c>
      <c r="T33" s="125">
        <v>34.453000000000003</v>
      </c>
      <c r="U33" s="24">
        <v>11602</v>
      </c>
      <c r="V33" s="21"/>
      <c r="W33" s="135"/>
      <c r="X33" s="135"/>
      <c r="Y33" s="136">
        <f>'[3]АКТ ГРС'!G32</f>
        <v>1</v>
      </c>
      <c r="Z33" s="137"/>
      <c r="AA33" s="138">
        <f>SUM(C33+D33+E33+F33+G33+H33+I33+J33+K33+L33+M33+N33)</f>
        <v>100.00000000000001</v>
      </c>
    </row>
    <row r="34" spans="1:27" customFormat="1" ht="12.75" customHeight="1" thickTop="1" thickBot="1" x14ac:dyDescent="0.25">
      <c r="A34" s="139" t="s">
        <v>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  <c r="Q34" s="124">
        <v>0.61699999999999999</v>
      </c>
      <c r="R34" s="124">
        <v>0.74399999999999999</v>
      </c>
      <c r="S34" s="24">
        <v>8229</v>
      </c>
      <c r="T34" s="125">
        <v>34.453000000000003</v>
      </c>
      <c r="U34" s="24">
        <v>11602</v>
      </c>
      <c r="V34" s="21"/>
      <c r="W34" s="135"/>
      <c r="X34" s="135"/>
      <c r="Y34" s="141"/>
      <c r="AA34" s="142"/>
    </row>
    <row r="35" spans="1:27" ht="6.75" customHeight="1" thickTop="1" x14ac:dyDescent="0.2">
      <c r="A35" s="16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5"/>
      <c r="R35" s="15"/>
      <c r="S35" s="11"/>
      <c r="T35" s="11"/>
      <c r="U35" s="11"/>
      <c r="V35" s="14"/>
      <c r="W35" s="11"/>
      <c r="X35" s="11"/>
      <c r="Y35" s="10"/>
      <c r="AA35" s="13"/>
    </row>
    <row r="36" spans="1:27" ht="10.5" customHeight="1" x14ac:dyDescent="0.2">
      <c r="B36" s="1" t="s">
        <v>4</v>
      </c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X36" s="11"/>
      <c r="Y36" s="10"/>
      <c r="AA36" s="8"/>
    </row>
    <row r="37" spans="1:27" ht="12.75" customHeight="1" x14ac:dyDescent="0.2">
      <c r="B37" s="1" t="s">
        <v>3</v>
      </c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X37" s="11"/>
      <c r="Y37" s="10"/>
      <c r="AA37" s="8"/>
    </row>
    <row r="38" spans="1:27" ht="12.75" customHeight="1" x14ac:dyDescent="0.2">
      <c r="B38" s="65" t="s">
        <v>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Y38" s="9"/>
      <c r="AA38" s="8"/>
    </row>
    <row r="39" spans="1:27" ht="5.2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3"/>
      <c r="P39" s="2"/>
      <c r="Q39" s="2"/>
      <c r="R39" s="53"/>
      <c r="S39" s="2"/>
      <c r="T39" s="53"/>
      <c r="U39" s="2"/>
      <c r="V39" s="2"/>
      <c r="W39" s="2"/>
      <c r="Y39" s="9"/>
      <c r="AA39" s="8"/>
    </row>
    <row r="40" spans="1:27" ht="8.2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3"/>
      <c r="P40" s="2"/>
      <c r="Q40" s="2"/>
      <c r="R40" s="53"/>
      <c r="S40" s="2"/>
      <c r="T40" s="53"/>
      <c r="U40" s="2"/>
      <c r="V40" s="2"/>
      <c r="W40" s="2"/>
      <c r="Y40" s="9"/>
      <c r="AA40" s="8"/>
    </row>
    <row r="41" spans="1:27" ht="21.75" customHeight="1" x14ac:dyDescent="0.3">
      <c r="D41" s="62" t="s">
        <v>0</v>
      </c>
      <c r="E41" s="63"/>
      <c r="F41" s="63"/>
      <c r="G41" s="63"/>
      <c r="H41" s="4"/>
      <c r="I41" s="4"/>
      <c r="J41" s="64" t="s">
        <v>40</v>
      </c>
      <c r="K41" s="64"/>
      <c r="L41" s="64"/>
      <c r="M41" s="64"/>
      <c r="N41" s="3"/>
      <c r="O41" s="55"/>
      <c r="P41" s="3"/>
      <c r="Q41" s="6"/>
      <c r="R41" s="6"/>
      <c r="S41" s="76"/>
      <c r="T41" s="76"/>
      <c r="U41" s="76"/>
      <c r="V41" s="76"/>
      <c r="W41" s="76"/>
      <c r="X41" s="76"/>
      <c r="Y41" s="76"/>
    </row>
    <row r="45" spans="1:27" ht="291" customHeight="1" x14ac:dyDescent="0.2"/>
  </sheetData>
  <mergeCells count="57">
    <mergeCell ref="M12:M13"/>
    <mergeCell ref="A15:Y15"/>
    <mergeCell ref="A21:P21"/>
    <mergeCell ref="S11:S12"/>
    <mergeCell ref="U11:U12"/>
    <mergeCell ref="B2:H2"/>
    <mergeCell ref="S2:Y2"/>
    <mergeCell ref="B3:G3"/>
    <mergeCell ref="Q3:Y3"/>
    <mergeCell ref="S4:Y4"/>
    <mergeCell ref="U5:Y5"/>
    <mergeCell ref="L12:L13"/>
    <mergeCell ref="N12:N13"/>
    <mergeCell ref="A7:Y7"/>
    <mergeCell ref="A8:Y8"/>
    <mergeCell ref="A9:Y9"/>
    <mergeCell ref="A11:A13"/>
    <mergeCell ref="B11:B13"/>
    <mergeCell ref="C11:N11"/>
    <mergeCell ref="P11:P13"/>
    <mergeCell ref="X11:X13"/>
    <mergeCell ref="O11:O13"/>
    <mergeCell ref="R11:R12"/>
    <mergeCell ref="T11:T12"/>
    <mergeCell ref="A22:Y22"/>
    <mergeCell ref="B23:B27"/>
    <mergeCell ref="V23:V27"/>
    <mergeCell ref="W23:W27"/>
    <mergeCell ref="X23:X27"/>
    <mergeCell ref="I12:I13"/>
    <mergeCell ref="J12:J13"/>
    <mergeCell ref="K12:K13"/>
    <mergeCell ref="V11:V13"/>
    <mergeCell ref="W11:W13"/>
    <mergeCell ref="B16:B20"/>
    <mergeCell ref="V16:V20"/>
    <mergeCell ref="W16:W20"/>
    <mergeCell ref="X16:X20"/>
    <mergeCell ref="Q11:Q12"/>
    <mergeCell ref="Q13:U13"/>
    <mergeCell ref="H14:J14"/>
    <mergeCell ref="Y11:Y13"/>
    <mergeCell ref="C12:C13"/>
    <mergeCell ref="D12:D13"/>
    <mergeCell ref="E12:E13"/>
    <mergeCell ref="F12:F13"/>
    <mergeCell ref="G12:G13"/>
    <mergeCell ref="H12:H13"/>
    <mergeCell ref="A28:P28"/>
    <mergeCell ref="B38:W38"/>
    <mergeCell ref="D41:G41"/>
    <mergeCell ref="J41:M41"/>
    <mergeCell ref="S41:Y41"/>
    <mergeCell ref="A29:Y29"/>
    <mergeCell ref="A31:P31"/>
    <mergeCell ref="A32:Y32"/>
    <mergeCell ref="A34:P34"/>
  </mergeCells>
  <pageMargins left="0.31" right="0.16" top="0.28000000000000003" bottom="0.27" header="0.22" footer="0.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Чернігівгаз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Блуд Татьяна Владимировна</dc:creator>
  <cp:lastModifiedBy>Маленко Татьяна Григорьевна</cp:lastModifiedBy>
  <cp:lastPrinted>2016-01-28T10:55:20Z</cp:lastPrinted>
  <dcterms:created xsi:type="dcterms:W3CDTF">2015-05-06T06:10:29Z</dcterms:created>
  <dcterms:modified xsi:type="dcterms:W3CDTF">2016-01-28T10:57:31Z</dcterms:modified>
</cp:coreProperties>
</file>