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625" yWindow="-165" windowWidth="1042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Q18" i="1" l="1"/>
  <c r="P18" i="1"/>
  <c r="O18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9" i="1"/>
  <c r="P19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7" i="1"/>
  <c r="P17" i="1"/>
  <c r="O17" i="1"/>
  <c r="Q14" i="1"/>
  <c r="P14" i="1"/>
  <c r="P15" i="1" s="1"/>
  <c r="O14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5" i="1"/>
  <c r="A18" i="1" l="1"/>
  <c r="A16" i="1"/>
  <c r="A14" i="1"/>
  <c r="A12" i="1"/>
  <c r="A7" i="1"/>
  <c r="Q13" i="1" l="1"/>
  <c r="P13" i="1"/>
  <c r="O13" i="1"/>
</calcChain>
</file>

<file path=xl/sharedStrings.xml><?xml version="1.0" encoding="utf-8"?>
<sst xmlns="http://schemas.openxmlformats.org/spreadsheetml/2006/main" count="42" uniqueCount="35">
  <si>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</si>
  <si>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</si>
  <si>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</si>
  <si>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</si>
  <si>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</si>
  <si>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</si>
  <si>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</si>
  <si>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</si>
  <si>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</si>
  <si>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</si>
  <si>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</si>
  <si>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</si>
  <si>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</si>
  <si>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</si>
  <si>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</si>
  <si>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</si>
  <si>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</si>
  <si>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</si>
  <si>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</si>
  <si>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</si>
  <si>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</si>
  <si>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</si>
  <si>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</si>
  <si>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</si>
  <si>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</si>
  <si>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</si>
  <si>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</si>
  <si>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</si>
  <si>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</si>
  <si>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</si>
  <si>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</si>
  <si>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</si>
  <si>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</si>
  <si>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>м.п.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</si>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</sst>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12">
          <cell r="A12" t="str">
            <v>04.01.16р.</v>
          </cell>
        </row>
        <row r="13">
          <cell r="A13"/>
        </row>
        <row r="14">
          <cell r="A14" t="str">
            <v>11.01.16р.</v>
          </cell>
        </row>
        <row r="15">
          <cell r="A15"/>
        </row>
        <row r="16">
          <cell r="A16" t="str">
            <v>18.01.16р.</v>
          </cell>
        </row>
        <row r="17">
          <cell r="A17"/>
        </row>
        <row r="18">
          <cell r="A18" t="str">
            <v>25.01.16р.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91.021000000000001</v>
          </cell>
          <cell r="C236">
            <v>4.3869999999999996</v>
          </cell>
          <cell r="D236">
            <v>0.94099999999999995</v>
          </cell>
          <cell r="E236">
            <v>0.161</v>
          </cell>
          <cell r="F236">
            <v>0.11600000000000001</v>
          </cell>
          <cell r="G236">
            <v>3.1E-2</v>
          </cell>
          <cell r="H236">
            <v>4.1000000000000002E-2</v>
          </cell>
          <cell r="I236">
            <v>6.0000000000000001E-3</v>
          </cell>
          <cell r="J236">
            <v>4.7E-2</v>
          </cell>
          <cell r="K236">
            <v>1.3620000000000001</v>
          </cell>
          <cell r="L236">
            <v>1.8779999999999999</v>
          </cell>
          <cell r="M236">
            <v>8.9999999999999993E-3</v>
          </cell>
        </row>
        <row r="240">
          <cell r="M240">
            <v>0.74199999999999999</v>
          </cell>
        </row>
        <row r="241">
          <cell r="M241">
            <v>34.340000000000003</v>
          </cell>
        </row>
        <row r="242">
          <cell r="M242">
            <v>38.049999999999997</v>
          </cell>
        </row>
        <row r="244">
          <cell r="M244">
            <v>48.48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91.120999999999995</v>
          </cell>
          <cell r="C236">
            <v>4.351</v>
          </cell>
          <cell r="D236">
            <v>0.93600000000000005</v>
          </cell>
          <cell r="E236">
            <v>0.156</v>
          </cell>
          <cell r="F236">
            <v>0.114</v>
          </cell>
          <cell r="G236">
            <v>2.7E-2</v>
          </cell>
          <cell r="H236">
            <v>3.5999999999999997E-2</v>
          </cell>
          <cell r="I236">
            <v>6.0000000000000001E-3</v>
          </cell>
          <cell r="J236">
            <v>3.1E-2</v>
          </cell>
          <cell r="K236">
            <v>1.4039999999999999</v>
          </cell>
          <cell r="L236">
            <v>1.8089999999999999</v>
          </cell>
          <cell r="M236">
            <v>8.9999999999999993E-3</v>
          </cell>
        </row>
        <row r="240">
          <cell r="M240">
            <v>0.74</v>
          </cell>
        </row>
        <row r="241">
          <cell r="M241">
            <v>34.299999999999997</v>
          </cell>
        </row>
        <row r="242">
          <cell r="M242">
            <v>38</v>
          </cell>
        </row>
        <row r="244">
          <cell r="M244">
            <v>48.48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79.617000000000004</v>
          </cell>
          <cell r="C236">
            <v>10.852</v>
          </cell>
          <cell r="D236">
            <v>1.5469999999999999</v>
          </cell>
          <cell r="E236">
            <v>0.28299999999999997</v>
          </cell>
          <cell r="F236">
            <v>0.112</v>
          </cell>
          <cell r="G236">
            <v>0.16600000000000001</v>
          </cell>
          <cell r="H236">
            <v>0.16600000000000001</v>
          </cell>
          <cell r="I236">
            <v>0</v>
          </cell>
          <cell r="J236">
            <v>6.6000000000000003E-2</v>
          </cell>
          <cell r="K236">
            <v>4.0599999999999996</v>
          </cell>
          <cell r="L236">
            <v>3.1139999999999999</v>
          </cell>
          <cell r="M236">
            <v>1.7000000000000001E-2</v>
          </cell>
        </row>
        <row r="240">
          <cell r="M240">
            <v>0.82299999999999995</v>
          </cell>
        </row>
        <row r="241">
          <cell r="M241">
            <v>35.409999999999997</v>
          </cell>
        </row>
        <row r="242">
          <cell r="M242">
            <v>39.14</v>
          </cell>
        </row>
        <row r="244">
          <cell r="M244">
            <v>47.34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Normal="100" workbookViewId="0">
      <selection activeCell="R12" sqref="R12:R13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42578125" customWidth="1"/>
    <col min="21" max="21" width="7.28515625" customWidth="1"/>
    <col min="22" max="22" width="5.42578125" customWidth="1"/>
  </cols>
  <sheetData>
    <row r="1" spans="1:24" ht="18.75" x14ac:dyDescent="0.3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9" t="str">
        <f>[1]Лист1!$A$7:$V$7</f>
        <v xml:space="preserve"> з 1.01.2016 р. по 31.01.2016 р.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16" t="s">
        <v>0</v>
      </c>
      <c r="B9" s="21" t="s">
        <v>18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8" t="s">
        <v>19</v>
      </c>
      <c r="O9" s="18" t="s">
        <v>20</v>
      </c>
      <c r="P9" s="18" t="s">
        <v>21</v>
      </c>
      <c r="Q9" s="18" t="s">
        <v>22</v>
      </c>
      <c r="R9" s="18" t="s">
        <v>23</v>
      </c>
      <c r="S9" s="18" t="s">
        <v>24</v>
      </c>
      <c r="T9" s="18" t="s">
        <v>25</v>
      </c>
      <c r="U9" s="18" t="s">
        <v>15</v>
      </c>
      <c r="V9" s="30" t="s">
        <v>26</v>
      </c>
      <c r="W9" s="3"/>
      <c r="X9" s="3"/>
    </row>
    <row r="10" spans="1:24" ht="107.25" customHeight="1" x14ac:dyDescent="0.25">
      <c r="A10" s="17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27</v>
      </c>
      <c r="H10" s="19" t="s">
        <v>28</v>
      </c>
      <c r="I10" s="19" t="s">
        <v>29</v>
      </c>
      <c r="J10" s="19" t="s">
        <v>6</v>
      </c>
      <c r="K10" s="19" t="s">
        <v>8</v>
      </c>
      <c r="L10" s="19" t="s">
        <v>7</v>
      </c>
      <c r="M10" s="19" t="s">
        <v>30</v>
      </c>
      <c r="N10" s="19"/>
      <c r="O10" s="19"/>
      <c r="P10" s="19"/>
      <c r="Q10" s="19"/>
      <c r="R10" s="19"/>
      <c r="S10" s="19"/>
      <c r="T10" s="19"/>
      <c r="U10" s="19"/>
      <c r="V10" s="31"/>
      <c r="W10" s="3"/>
      <c r="X10" s="3"/>
    </row>
    <row r="11" spans="1:24" ht="40.5" customHeight="1" thickBot="1" x14ac:dyDescent="0.3">
      <c r="A11" s="1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3" t="s">
        <v>16</v>
      </c>
      <c r="O11" s="33"/>
      <c r="P11" s="33"/>
      <c r="Q11" s="33"/>
      <c r="R11" s="20"/>
      <c r="S11" s="20"/>
      <c r="T11" s="20"/>
      <c r="U11" s="20"/>
      <c r="V11" s="32"/>
      <c r="W11" s="3"/>
      <c r="X11" s="3"/>
    </row>
    <row r="12" spans="1:24" ht="15" customHeight="1" x14ac:dyDescent="0.25">
      <c r="A12" s="22" t="str">
        <f>[1]Лист1!$A$12:$A$13</f>
        <v>04.01.16р.</v>
      </c>
      <c r="B12" s="24">
        <v>91.313000000000002</v>
      </c>
      <c r="C12" s="24">
        <v>4.2770000000000001</v>
      </c>
      <c r="D12" s="24">
        <v>0.93899999999999995</v>
      </c>
      <c r="E12" s="24">
        <v>0.11600000000000001</v>
      </c>
      <c r="F12" s="24">
        <v>0.16</v>
      </c>
      <c r="G12" s="24">
        <v>6.0000000000000001E-3</v>
      </c>
      <c r="H12" s="24">
        <v>3.9E-2</v>
      </c>
      <c r="I12" s="24">
        <v>3.1E-2</v>
      </c>
      <c r="J12" s="24">
        <v>0.04</v>
      </c>
      <c r="K12" s="24">
        <v>1.0999999999999999E-2</v>
      </c>
      <c r="L12" s="24">
        <v>1.2809999999999999</v>
      </c>
      <c r="M12" s="24">
        <v>1.7869999999999999</v>
      </c>
      <c r="N12" s="24">
        <v>0.73899999999999999</v>
      </c>
      <c r="O12" s="11">
        <v>34.35</v>
      </c>
      <c r="P12" s="11">
        <v>38.06</v>
      </c>
      <c r="Q12" s="11">
        <v>48.58</v>
      </c>
      <c r="R12" s="36" t="s">
        <v>34</v>
      </c>
      <c r="S12" s="36" t="s">
        <v>34</v>
      </c>
      <c r="T12" s="38">
        <v>2.0999999999999999E-3</v>
      </c>
      <c r="U12" s="41" t="s">
        <v>31</v>
      </c>
      <c r="V12" s="44" t="s">
        <v>32</v>
      </c>
      <c r="W12" s="3"/>
      <c r="X12" s="3"/>
    </row>
    <row r="13" spans="1:24" ht="15" customHeight="1" thickBot="1" x14ac:dyDescent="0.3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0">
        <f>O12/3.6</f>
        <v>9.5416666666666661</v>
      </c>
      <c r="P13" s="10">
        <f>P12/3.6</f>
        <v>10.572222222222223</v>
      </c>
      <c r="Q13" s="10">
        <f>Q12/3.6</f>
        <v>13.494444444444444</v>
      </c>
      <c r="R13" s="37"/>
      <c r="S13" s="37"/>
      <c r="T13" s="39"/>
      <c r="U13" s="42"/>
      <c r="V13" s="45"/>
      <c r="W13" s="3"/>
      <c r="X13" s="3"/>
    </row>
    <row r="14" spans="1:24" ht="15" customHeight="1" x14ac:dyDescent="0.25">
      <c r="A14" s="34" t="str">
        <f>[1]Лист1!$A$14:$A$15</f>
        <v>11.01.16р.</v>
      </c>
      <c r="B14" s="24">
        <f>[2]Лист1!$B$236</f>
        <v>91.021000000000001</v>
      </c>
      <c r="C14" s="24">
        <f>[2]Лист1!$C$236</f>
        <v>4.3869999999999996</v>
      </c>
      <c r="D14" s="24">
        <f>[2]Лист1!$D$236</f>
        <v>0.94099999999999995</v>
      </c>
      <c r="E14" s="24">
        <f>[2]Лист1!$F$236</f>
        <v>0.11600000000000001</v>
      </c>
      <c r="F14" s="24">
        <f>[2]Лист1!$E$236</f>
        <v>0.161</v>
      </c>
      <c r="G14" s="24">
        <f>[2]Лист1!$I$236</f>
        <v>6.0000000000000001E-3</v>
      </c>
      <c r="H14" s="24">
        <f>[2]Лист1!$H$236</f>
        <v>4.1000000000000002E-2</v>
      </c>
      <c r="I14" s="24">
        <f>[2]Лист1!$G$236</f>
        <v>3.1E-2</v>
      </c>
      <c r="J14" s="24">
        <f>[2]Лист1!$J$236</f>
        <v>4.7E-2</v>
      </c>
      <c r="K14" s="24">
        <f>[2]Лист1!$M$236</f>
        <v>8.9999999999999993E-3</v>
      </c>
      <c r="L14" s="24">
        <f>[2]Лист1!$K$236</f>
        <v>1.3620000000000001</v>
      </c>
      <c r="M14" s="24">
        <f>[2]Лист1!$L$236</f>
        <v>1.8779999999999999</v>
      </c>
      <c r="N14" s="24">
        <f>[2]Лист1!$M$240</f>
        <v>0.74199999999999999</v>
      </c>
      <c r="O14" s="11">
        <f>[2]Лист1!$M$241</f>
        <v>34.340000000000003</v>
      </c>
      <c r="P14" s="11">
        <f>[2]Лист1!$M$242</f>
        <v>38.049999999999997</v>
      </c>
      <c r="Q14" s="11">
        <f>[2]Лист1!$M$244</f>
        <v>48.48</v>
      </c>
      <c r="R14" s="36" t="s">
        <v>34</v>
      </c>
      <c r="S14" s="36" t="s">
        <v>34</v>
      </c>
      <c r="T14" s="39"/>
      <c r="U14" s="42"/>
      <c r="V14" s="45"/>
      <c r="W14" s="3"/>
      <c r="X14" s="3"/>
    </row>
    <row r="15" spans="1:24" ht="15" customHeight="1" thickBot="1" x14ac:dyDescent="0.3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3">
        <f>O14/3.6</f>
        <v>9.5388888888888896</v>
      </c>
      <c r="P15" s="13">
        <f>P14/3.6</f>
        <v>10.569444444444443</v>
      </c>
      <c r="Q15" s="13">
        <f>Q14/3.6</f>
        <v>13.466666666666665</v>
      </c>
      <c r="R15" s="37"/>
      <c r="S15" s="37"/>
      <c r="T15" s="39"/>
      <c r="U15" s="42"/>
      <c r="V15" s="45"/>
      <c r="W15" s="3"/>
      <c r="X15" s="3"/>
    </row>
    <row r="16" spans="1:24" ht="15" customHeight="1" x14ac:dyDescent="0.25">
      <c r="A16" s="34" t="str">
        <f>[1]Лист1!$A$16:$A$17</f>
        <v>18.01.16р.</v>
      </c>
      <c r="B16" s="24">
        <f>[3]Лист1!$B$236</f>
        <v>91.120999999999995</v>
      </c>
      <c r="C16" s="24">
        <f>[3]Лист1!$C$236</f>
        <v>4.351</v>
      </c>
      <c r="D16" s="24">
        <f>[3]Лист1!$D$236</f>
        <v>0.93600000000000005</v>
      </c>
      <c r="E16" s="24">
        <f>[3]Лист1!$F$236</f>
        <v>0.114</v>
      </c>
      <c r="F16" s="24">
        <f>[3]Лист1!$E$236</f>
        <v>0.156</v>
      </c>
      <c r="G16" s="24">
        <f>[3]Лист1!$I$236</f>
        <v>6.0000000000000001E-3</v>
      </c>
      <c r="H16" s="24">
        <f>[3]Лист1!$H$236</f>
        <v>3.5999999999999997E-2</v>
      </c>
      <c r="I16" s="24">
        <f>[3]Лист1!$G$236</f>
        <v>2.7E-2</v>
      </c>
      <c r="J16" s="24">
        <f>[3]Лист1!$J$236</f>
        <v>3.1E-2</v>
      </c>
      <c r="K16" s="24">
        <f>[3]Лист1!$M$236</f>
        <v>8.9999999999999993E-3</v>
      </c>
      <c r="L16" s="24">
        <f>[3]Лист1!$K$236</f>
        <v>1.4039999999999999</v>
      </c>
      <c r="M16" s="24">
        <f>[3]Лист1!$L$236</f>
        <v>1.8089999999999999</v>
      </c>
      <c r="N16" s="24">
        <f>[3]Лист1!$M$240</f>
        <v>0.74</v>
      </c>
      <c r="O16" s="11">
        <f>[3]Лист1!$M$241</f>
        <v>34.299999999999997</v>
      </c>
      <c r="P16" s="11">
        <f>[3]Лист1!$M$242</f>
        <v>38</v>
      </c>
      <c r="Q16" s="11">
        <f>[3]Лист1!$M$244</f>
        <v>48.48</v>
      </c>
      <c r="R16" s="36" t="s">
        <v>34</v>
      </c>
      <c r="S16" s="36" t="s">
        <v>34</v>
      </c>
      <c r="T16" s="39"/>
      <c r="U16" s="42"/>
      <c r="V16" s="45"/>
      <c r="W16" s="3"/>
      <c r="X16" s="3"/>
    </row>
    <row r="17" spans="1:24" ht="15" customHeight="1" thickBot="1" x14ac:dyDescent="0.3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3">
        <f>O16/3.6</f>
        <v>9.5277777777777768</v>
      </c>
      <c r="P17" s="13">
        <f>P16/3.6</f>
        <v>10.555555555555555</v>
      </c>
      <c r="Q17" s="13">
        <f>Q16/3.6</f>
        <v>13.466666666666665</v>
      </c>
      <c r="R17" s="37"/>
      <c r="S17" s="37"/>
      <c r="T17" s="39"/>
      <c r="U17" s="42"/>
      <c r="V17" s="45"/>
      <c r="W17" s="3"/>
      <c r="X17" s="3"/>
    </row>
    <row r="18" spans="1:24" ht="15" customHeight="1" x14ac:dyDescent="0.25">
      <c r="A18" s="34" t="str">
        <f>[1]Лист1!$A$18:$A$19</f>
        <v>25.01.16р.</v>
      </c>
      <c r="B18" s="24">
        <f>[4]Лист1!$B$236</f>
        <v>79.617000000000004</v>
      </c>
      <c r="C18" s="24">
        <f>[4]Лист1!$C$236</f>
        <v>10.852</v>
      </c>
      <c r="D18" s="24">
        <f>[4]Лист1!$D$236</f>
        <v>1.5469999999999999</v>
      </c>
      <c r="E18" s="24">
        <f>[4]Лист1!$F$236</f>
        <v>0.112</v>
      </c>
      <c r="F18" s="24">
        <f>[4]Лист1!$E$236</f>
        <v>0.28299999999999997</v>
      </c>
      <c r="G18" s="24">
        <f>[4]Лист1!$I$236</f>
        <v>0</v>
      </c>
      <c r="H18" s="24">
        <f>[4]Лист1!$H$236</f>
        <v>0.16600000000000001</v>
      </c>
      <c r="I18" s="24">
        <f>[4]Лист1!$G$236</f>
        <v>0.16600000000000001</v>
      </c>
      <c r="J18" s="24">
        <f>[4]Лист1!$J$236</f>
        <v>6.6000000000000003E-2</v>
      </c>
      <c r="K18" s="24">
        <f>[4]Лист1!$M$236</f>
        <v>1.7000000000000001E-2</v>
      </c>
      <c r="L18" s="24">
        <f>[4]Лист1!$K$236</f>
        <v>4.0599999999999996</v>
      </c>
      <c r="M18" s="24">
        <f>[4]Лист1!$L$236</f>
        <v>3.1139999999999999</v>
      </c>
      <c r="N18" s="24">
        <f>[4]Лист1!$M$240</f>
        <v>0.82299999999999995</v>
      </c>
      <c r="O18" s="11">
        <f>[4]Лист1!$M$241</f>
        <v>35.409999999999997</v>
      </c>
      <c r="P18" s="11">
        <f>[4]Лист1!$M$242</f>
        <v>39.14</v>
      </c>
      <c r="Q18" s="11">
        <f>[4]Лист1!$M$244</f>
        <v>47.34</v>
      </c>
      <c r="R18" s="37">
        <v>-9.6</v>
      </c>
      <c r="S18" s="37">
        <v>-6.7</v>
      </c>
      <c r="T18" s="39"/>
      <c r="U18" s="42"/>
      <c r="V18" s="45"/>
      <c r="W18" s="3"/>
      <c r="X18" s="3"/>
    </row>
    <row r="19" spans="1:24" ht="15" customHeight="1" thickBot="1" x14ac:dyDescent="0.3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3">
        <f>O18/3.6</f>
        <v>9.8361111111111104</v>
      </c>
      <c r="P19" s="13">
        <f>P18/3.6</f>
        <v>10.872222222222222</v>
      </c>
      <c r="Q19" s="13">
        <f>Q18/3.6</f>
        <v>13.15</v>
      </c>
      <c r="R19" s="47"/>
      <c r="S19" s="47"/>
      <c r="T19" s="40"/>
      <c r="U19" s="43"/>
      <c r="V19" s="46"/>
      <c r="W19" s="3"/>
      <c r="X19" s="3"/>
    </row>
    <row r="20" spans="1:24" ht="19.5" customHeight="1" x14ac:dyDescent="0.25"/>
    <row r="21" spans="1:24" ht="16.5" customHeight="1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4" ht="14.2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 t="s">
        <v>33</v>
      </c>
      <c r="L22" s="12"/>
      <c r="M22" s="12"/>
      <c r="N22" s="12"/>
      <c r="O22" s="12"/>
      <c r="P22" s="12"/>
      <c r="Q22" s="12"/>
      <c r="R22" s="12"/>
    </row>
    <row r="23" spans="1:24" ht="16.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24" ht="10.5" customHeight="1" x14ac:dyDescent="0.25">
      <c r="M24" s="5" t="s">
        <v>10</v>
      </c>
      <c r="N24" s="6"/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15" t="s">
        <v>13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4" ht="10.5" customHeight="1" x14ac:dyDescent="0.25"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</sheetData>
  <mergeCells count="97">
    <mergeCell ref="U12:U19"/>
    <mergeCell ref="V12:V19"/>
    <mergeCell ref="R16:R17"/>
    <mergeCell ref="R18:R19"/>
    <mergeCell ref="S16:S17"/>
    <mergeCell ref="S18:S19"/>
    <mergeCell ref="R14:R15"/>
    <mergeCell ref="S14:S15"/>
    <mergeCell ref="R12:R13"/>
    <mergeCell ref="S12:S13"/>
    <mergeCell ref="T12:T19"/>
    <mergeCell ref="J18:J19"/>
    <mergeCell ref="I18:I19"/>
    <mergeCell ref="H18:H19"/>
    <mergeCell ref="G18:G19"/>
    <mergeCell ref="F18:F19"/>
    <mergeCell ref="E18:E19"/>
    <mergeCell ref="D18:D19"/>
    <mergeCell ref="C18:C19"/>
    <mergeCell ref="B18:B19"/>
    <mergeCell ref="A18:A19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N18:N19"/>
    <mergeCell ref="M18:M19"/>
    <mergeCell ref="L18:L19"/>
    <mergeCell ref="K18:K19"/>
    <mergeCell ref="E14:E15"/>
    <mergeCell ref="D14:D15"/>
    <mergeCell ref="C14:C15"/>
    <mergeCell ref="B14:B15"/>
    <mergeCell ref="A14:A15"/>
    <mergeCell ref="A16:A17"/>
    <mergeCell ref="B16:B17"/>
    <mergeCell ref="C16:C17"/>
    <mergeCell ref="D16:D17"/>
    <mergeCell ref="E16:E17"/>
    <mergeCell ref="Q9:Q10"/>
    <mergeCell ref="G14:G15"/>
    <mergeCell ref="F14:F15"/>
    <mergeCell ref="K12:K13"/>
    <mergeCell ref="L12:L13"/>
    <mergeCell ref="M12:M13"/>
    <mergeCell ref="N12:N13"/>
    <mergeCell ref="N14:N15"/>
    <mergeCell ref="M14:M15"/>
    <mergeCell ref="L14:L15"/>
    <mergeCell ref="K14:K15"/>
    <mergeCell ref="F12:F13"/>
    <mergeCell ref="G12:G13"/>
    <mergeCell ref="H12:H13"/>
    <mergeCell ref="I12:I13"/>
    <mergeCell ref="J12:J13"/>
    <mergeCell ref="J14:J15"/>
    <mergeCell ref="I14:I15"/>
    <mergeCell ref="H14:H15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N9:N10"/>
    <mergeCell ref="O9:O10"/>
    <mergeCell ref="A12:A13"/>
    <mergeCell ref="B12:B13"/>
    <mergeCell ref="C12:C13"/>
    <mergeCell ref="D12:D13"/>
    <mergeCell ref="E12:E13"/>
    <mergeCell ref="A21:R21"/>
    <mergeCell ref="A26:R26"/>
    <mergeCell ref="A9:A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9:M9"/>
    <mergeCell ref="P9:P10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2016-02-05T08:47:50Z</dcterms:modified>
</cp:coreProperties>
</file>