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410" yWindow="-135" windowWidth="11670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7" i="1" l="1"/>
  <c r="Q18" i="1" l="1"/>
  <c r="Q19" i="1" s="1"/>
  <c r="P18" i="1"/>
  <c r="P19" i="1" s="1"/>
  <c r="O18" i="1"/>
  <c r="O19" i="1" s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<sst xmlns="http://schemas.openxmlformats.org/spreadsheetml/2006/main" count="34" uniqueCount="32">
  <si>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</si>
  <si>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</si>
  <si>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</si>
  <si>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</si>
  <si>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</si>
  <si>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</si>
  <si>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</si>
  <si>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</si>
  <si>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</si>
  <si>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</si>
  <si>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</si>
  <si>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</si>
  <si>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Войниха  </t>
    </r>
    <r>
      <rPr>
        <sz val="12"/>
        <color theme="1"/>
        <rFont val="Calibri"/>
        <family val="2"/>
        <scheme val="minor"/>
      </rPr>
      <t xml:space="preserve">(ГРС Оріхівка)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</si>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</sst>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 wrapText="1"/>
    </xf>
    <xf numFmtId="166" fontId="1" fillId="0" borderId="18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-1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04.01.16р.</v>
          </cell>
          <cell r="B12">
            <v>90.144999999999996</v>
          </cell>
          <cell r="C12">
            <v>4.4550000000000001</v>
          </cell>
          <cell r="D12">
            <v>1.0289999999999999</v>
          </cell>
          <cell r="E12">
            <v>0.128</v>
          </cell>
          <cell r="F12">
            <v>0.17699999999999999</v>
          </cell>
          <cell r="G12">
            <v>5.0000000000000001E-3</v>
          </cell>
          <cell r="H12">
            <v>4.9000000000000002E-2</v>
          </cell>
          <cell r="I12">
            <v>3.4000000000000002E-2</v>
          </cell>
          <cell r="J12">
            <v>6.0999999999999999E-2</v>
          </cell>
          <cell r="K12">
            <v>8.9999999999999993E-3</v>
          </cell>
          <cell r="L12">
            <v>1.1850000000000001</v>
          </cell>
          <cell r="M12">
            <v>2.4529999999999998</v>
          </cell>
          <cell r="N12">
            <v>0.75</v>
          </cell>
          <cell r="O12">
            <v>34.31</v>
          </cell>
          <cell r="P12">
            <v>38.01</v>
          </cell>
          <cell r="Q12">
            <v>48.17</v>
          </cell>
          <cell r="R12">
            <v>-12.6</v>
          </cell>
          <cell r="S12">
            <v>-15.1</v>
          </cell>
          <cell r="T12" t="str">
            <v>&lt;0,0002</v>
          </cell>
          <cell r="U12" t="str">
            <v>&lt;0,0002</v>
          </cell>
          <cell r="V12" t="str">
            <v>відс.</v>
          </cell>
        </row>
        <row r="13">
          <cell r="R13"/>
          <cell r="S13"/>
          <cell r="T13"/>
          <cell r="U13"/>
          <cell r="V13"/>
        </row>
        <row r="14">
          <cell r="A14" t="str">
            <v>11.01.16р.</v>
          </cell>
          <cell r="B14">
            <v>90.067999999999998</v>
          </cell>
          <cell r="C14">
            <v>4.5960000000000001</v>
          </cell>
          <cell r="D14">
            <v>1.054</v>
          </cell>
          <cell r="E14">
            <v>0.13100000000000001</v>
          </cell>
          <cell r="F14">
            <v>0.183</v>
          </cell>
          <cell r="G14">
            <v>5.0000000000000001E-3</v>
          </cell>
          <cell r="H14">
            <v>5.1999999999999998E-2</v>
          </cell>
          <cell r="I14">
            <v>3.5999999999999997E-2</v>
          </cell>
          <cell r="J14">
            <v>6.6000000000000003E-2</v>
          </cell>
          <cell r="K14">
            <v>4.0000000000000001E-3</v>
          </cell>
          <cell r="L14">
            <v>1.1579999999999999</v>
          </cell>
          <cell r="M14">
            <v>2.6469999999999998</v>
          </cell>
          <cell r="N14">
            <v>0.754</v>
          </cell>
          <cell r="O14">
            <v>34.32</v>
          </cell>
          <cell r="P14">
            <v>38.03</v>
          </cell>
          <cell r="Q14">
            <v>48.07</v>
          </cell>
          <cell r="R14"/>
          <cell r="S14"/>
          <cell r="T14"/>
          <cell r="U14"/>
          <cell r="V14"/>
        </row>
        <row r="15">
          <cell r="R15"/>
          <cell r="S15"/>
          <cell r="T15"/>
          <cell r="U15"/>
          <cell r="V15"/>
        </row>
        <row r="16">
          <cell r="A16" t="str">
            <v>18.01.16р.</v>
          </cell>
          <cell r="B16">
            <v>90.251000000000005</v>
          </cell>
          <cell r="C16">
            <v>4.4960000000000004</v>
          </cell>
          <cell r="D16">
            <v>1.0349999999999999</v>
          </cell>
          <cell r="E16">
            <v>0.13</v>
          </cell>
          <cell r="F16">
            <v>0.18</v>
          </cell>
          <cell r="G16">
            <v>5.0000000000000001E-3</v>
          </cell>
          <cell r="H16">
            <v>0.05</v>
          </cell>
          <cell r="I16">
            <v>3.5999999999999997E-2</v>
          </cell>
          <cell r="J16">
            <v>6.0999999999999999E-2</v>
          </cell>
          <cell r="K16">
            <v>1.4E-2</v>
          </cell>
          <cell r="L16">
            <v>1.2609999999999999</v>
          </cell>
          <cell r="M16">
            <v>2.4809999999999999</v>
          </cell>
          <cell r="N16">
            <v>0.751</v>
          </cell>
          <cell r="O16">
            <v>34.29</v>
          </cell>
          <cell r="P16">
            <v>37.99</v>
          </cell>
          <cell r="Q16">
            <v>48.1</v>
          </cell>
          <cell r="R16"/>
          <cell r="S16"/>
          <cell r="T16"/>
          <cell r="U16"/>
          <cell r="V16"/>
        </row>
        <row r="18">
          <cell r="A18" t="str">
            <v>25.01.16р.</v>
          </cell>
          <cell r="B18">
            <v>90.234999999999999</v>
          </cell>
          <cell r="C18">
            <v>4.5309999999999997</v>
          </cell>
          <cell r="D18">
            <v>1.036</v>
          </cell>
          <cell r="E18">
            <v>0.13100000000000001</v>
          </cell>
          <cell r="F18">
            <v>0.183</v>
          </cell>
          <cell r="G18">
            <v>5.0000000000000001E-3</v>
          </cell>
          <cell r="H18">
            <v>5.0999999999999997E-2</v>
          </cell>
          <cell r="I18">
            <v>3.4000000000000002E-2</v>
          </cell>
          <cell r="J18">
            <v>6.5000000000000002E-2</v>
          </cell>
          <cell r="K18">
            <v>7.0000000000000001E-3</v>
          </cell>
          <cell r="L18">
            <v>1.1839999999999999</v>
          </cell>
          <cell r="M18">
            <v>2.5379999999999998</v>
          </cell>
          <cell r="N18">
            <v>0.752</v>
          </cell>
          <cell r="O18">
            <v>34.32</v>
          </cell>
          <cell r="P18">
            <v>38.020000000000003</v>
          </cell>
          <cell r="Q18">
            <v>48.12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A8" sqref="A8"/>
    </sheetView>
  </sheetViews>
  <sheetFormatPr defaultRowHeight="15" x14ac:dyDescent="0.25"/>
  <cols>
    <col min="1" max="1" width="9" customWidth="1"/>
    <col min="2" max="4" width="6.28515625" customWidth="1"/>
    <col min="5" max="5" width="5.5703125" customWidth="1"/>
    <col min="6" max="13" width="6.28515625" customWidth="1"/>
    <col min="14" max="14" width="5.5703125" customWidth="1"/>
    <col min="15" max="17" width="6.28515625" customWidth="1"/>
    <col min="18" max="18" width="5" customWidth="1"/>
    <col min="19" max="19" width="5.28515625" customWidth="1"/>
    <col min="20" max="20" width="7.5703125" customWidth="1"/>
    <col min="21" max="21" width="7.28515625" customWidth="1"/>
    <col min="22" max="22" width="5.42578125" customWidth="1"/>
  </cols>
  <sheetData>
    <row r="1" spans="1:24" ht="18.75" x14ac:dyDescent="0.3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3" t="str">
        <f>[1]Лист1!$A$7:$V$7</f>
        <v xml:space="preserve"> з 1.01.2016 р. по 31.01.2016 р.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17" t="s">
        <v>0</v>
      </c>
      <c r="B9" s="37" t="s">
        <v>18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  <c r="S9" s="19" t="s">
        <v>24</v>
      </c>
      <c r="T9" s="19" t="s">
        <v>25</v>
      </c>
      <c r="U9" s="19" t="s">
        <v>15</v>
      </c>
      <c r="V9" s="34" t="s">
        <v>26</v>
      </c>
      <c r="W9" s="3"/>
      <c r="X9" s="3"/>
    </row>
    <row r="10" spans="1:24" ht="107.25" customHeight="1" x14ac:dyDescent="0.25">
      <c r="A10" s="18"/>
      <c r="B10" s="20" t="s">
        <v>1</v>
      </c>
      <c r="C10" s="20" t="s">
        <v>2</v>
      </c>
      <c r="D10" s="20" t="s">
        <v>3</v>
      </c>
      <c r="E10" s="20" t="s">
        <v>4</v>
      </c>
      <c r="F10" s="20" t="s">
        <v>5</v>
      </c>
      <c r="G10" s="20" t="s">
        <v>27</v>
      </c>
      <c r="H10" s="20" t="s">
        <v>28</v>
      </c>
      <c r="I10" s="20" t="s">
        <v>29</v>
      </c>
      <c r="J10" s="20" t="s">
        <v>6</v>
      </c>
      <c r="K10" s="20" t="s">
        <v>8</v>
      </c>
      <c r="L10" s="20" t="s">
        <v>7</v>
      </c>
      <c r="M10" s="20" t="s">
        <v>30</v>
      </c>
      <c r="N10" s="20"/>
      <c r="O10" s="20"/>
      <c r="P10" s="20"/>
      <c r="Q10" s="20"/>
      <c r="R10" s="20"/>
      <c r="S10" s="20"/>
      <c r="T10" s="20"/>
      <c r="U10" s="20"/>
      <c r="V10" s="35"/>
      <c r="W10" s="3"/>
      <c r="X10" s="3"/>
    </row>
    <row r="11" spans="1:24" ht="40.5" customHeight="1" thickBot="1" x14ac:dyDescent="0.3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9" t="s">
        <v>16</v>
      </c>
      <c r="O11" s="29"/>
      <c r="P11" s="29"/>
      <c r="Q11" s="29"/>
      <c r="R11" s="21"/>
      <c r="S11" s="21"/>
      <c r="T11" s="21"/>
      <c r="U11" s="21"/>
      <c r="V11" s="36"/>
      <c r="W11" s="3"/>
      <c r="X11" s="3"/>
    </row>
    <row r="12" spans="1:24" ht="15" customHeight="1" x14ac:dyDescent="0.25">
      <c r="A12" s="25" t="str">
        <f>[2]Лист1!$A$12</f>
        <v>04.01.16р.</v>
      </c>
      <c r="B12" s="27">
        <f>[2]Лист1!$B$12</f>
        <v>90.144999999999996</v>
      </c>
      <c r="C12" s="27">
        <f>[2]Лист1!$C$12</f>
        <v>4.4550000000000001</v>
      </c>
      <c r="D12" s="27">
        <f>[2]Лист1!$D$12</f>
        <v>1.0289999999999999</v>
      </c>
      <c r="E12" s="27">
        <f>[2]Лист1!$E$12</f>
        <v>0.128</v>
      </c>
      <c r="F12" s="27">
        <f>[2]Лист1!$F$12</f>
        <v>0.17699999999999999</v>
      </c>
      <c r="G12" s="27">
        <f>[2]Лист1!$G$12</f>
        <v>5.0000000000000001E-3</v>
      </c>
      <c r="H12" s="27">
        <f>[2]Лист1!$H$12</f>
        <v>4.9000000000000002E-2</v>
      </c>
      <c r="I12" s="27">
        <f>[2]Лист1!$I$12</f>
        <v>3.4000000000000002E-2</v>
      </c>
      <c r="J12" s="27">
        <f>[2]Лист1!$J$12</f>
        <v>6.0999999999999999E-2</v>
      </c>
      <c r="K12" s="27">
        <f>[2]Лист1!$K$12</f>
        <v>8.9999999999999993E-3</v>
      </c>
      <c r="L12" s="27">
        <f>[2]Лист1!$L$12</f>
        <v>1.1850000000000001</v>
      </c>
      <c r="M12" s="27">
        <f>[2]Лист1!$M$12</f>
        <v>2.4529999999999998</v>
      </c>
      <c r="N12" s="27">
        <f>[2]Лист1!$N$12</f>
        <v>0.75</v>
      </c>
      <c r="O12" s="10">
        <f>[2]Лист1!$O$12</f>
        <v>34.31</v>
      </c>
      <c r="P12" s="10">
        <f>[2]Лист1!$P$12</f>
        <v>38.01</v>
      </c>
      <c r="Q12" s="10">
        <f>[2]Лист1!$Q$12</f>
        <v>48.17</v>
      </c>
      <c r="R12" s="22">
        <f>[2]Лист1!$R$12:$R$16</f>
        <v>-12.6</v>
      </c>
      <c r="S12" s="22">
        <f>[2]Лист1!$S$12:$S$16</f>
        <v>-15.1</v>
      </c>
      <c r="T12" s="38" t="str">
        <f>[2]Лист1!$T$12:$T$16</f>
        <v>&lt;0,0002</v>
      </c>
      <c r="U12" s="41" t="str">
        <f>[2]Лист1!$U$12:$U$16</f>
        <v>&lt;0,0002</v>
      </c>
      <c r="V12" s="44" t="str">
        <f>[2]Лист1!$V$12:$V$16</f>
        <v>відс.</v>
      </c>
      <c r="W12" s="3"/>
      <c r="X12" s="3"/>
    </row>
    <row r="13" spans="1:24" ht="15" customHeight="1" x14ac:dyDescent="0.25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3">
        <f>O12/3.6</f>
        <v>9.5305555555555568</v>
      </c>
      <c r="P13" s="13">
        <f>P12/3.6</f>
        <v>10.558333333333332</v>
      </c>
      <c r="Q13" s="13">
        <f>Q12/3.6</f>
        <v>13.380555555555556</v>
      </c>
      <c r="R13" s="23"/>
      <c r="S13" s="23"/>
      <c r="T13" s="39"/>
      <c r="U13" s="42"/>
      <c r="V13" s="45"/>
      <c r="W13" s="3"/>
      <c r="X13" s="3"/>
    </row>
    <row r="14" spans="1:24" ht="15" customHeight="1" x14ac:dyDescent="0.25">
      <c r="A14" s="49" t="str">
        <f>[2]Лист1!$A$14</f>
        <v>11.01.16р.</v>
      </c>
      <c r="B14" s="47">
        <f>[2]Лист1!$B$14</f>
        <v>90.067999999999998</v>
      </c>
      <c r="C14" s="47">
        <f>[2]Лист1!$C$14</f>
        <v>4.5960000000000001</v>
      </c>
      <c r="D14" s="47">
        <f>[2]Лист1!$D$14</f>
        <v>1.054</v>
      </c>
      <c r="E14" s="47">
        <f>[2]Лист1!$E$14</f>
        <v>0.13100000000000001</v>
      </c>
      <c r="F14" s="47">
        <f>[2]Лист1!$F$14</f>
        <v>0.183</v>
      </c>
      <c r="G14" s="47">
        <f>[2]Лист1!$G$14</f>
        <v>5.0000000000000001E-3</v>
      </c>
      <c r="H14" s="47">
        <f>[2]Лист1!$H$14</f>
        <v>5.1999999999999998E-2</v>
      </c>
      <c r="I14" s="47">
        <f>[2]Лист1!$I$14</f>
        <v>3.5999999999999997E-2</v>
      </c>
      <c r="J14" s="47">
        <f>[2]Лист1!$J$14</f>
        <v>6.6000000000000003E-2</v>
      </c>
      <c r="K14" s="47">
        <f>[2]Лист1!$K$14</f>
        <v>4.0000000000000001E-3</v>
      </c>
      <c r="L14" s="47">
        <f>[2]Лист1!$L$14</f>
        <v>1.1579999999999999</v>
      </c>
      <c r="M14" s="47">
        <f>[2]Лист1!$M$14</f>
        <v>2.6469999999999998</v>
      </c>
      <c r="N14" s="47">
        <f>[2]Лист1!$N$14</f>
        <v>0.754</v>
      </c>
      <c r="O14" s="11">
        <f>[2]Лист1!$O$14</f>
        <v>34.32</v>
      </c>
      <c r="P14" s="11">
        <f>[2]Лист1!$P$14</f>
        <v>38.03</v>
      </c>
      <c r="Q14" s="11">
        <f>[2]Лист1!$Q$14</f>
        <v>48.07</v>
      </c>
      <c r="R14" s="23"/>
      <c r="S14" s="23"/>
      <c r="T14" s="39"/>
      <c r="U14" s="42"/>
      <c r="V14" s="45"/>
      <c r="W14" s="3"/>
      <c r="X14" s="3"/>
    </row>
    <row r="15" spans="1:24" ht="15" customHeight="1" x14ac:dyDescent="0.25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3">
        <f>O14/3.6</f>
        <v>9.5333333333333332</v>
      </c>
      <c r="P15" s="13">
        <f>P14/3.6</f>
        <v>10.563888888888888</v>
      </c>
      <c r="Q15" s="13">
        <f>Q14/3.6</f>
        <v>13.352777777777778</v>
      </c>
      <c r="R15" s="23"/>
      <c r="S15" s="23"/>
      <c r="T15" s="39"/>
      <c r="U15" s="42"/>
      <c r="V15" s="45"/>
      <c r="W15" s="3"/>
      <c r="X15" s="3"/>
    </row>
    <row r="16" spans="1:24" ht="15" customHeight="1" x14ac:dyDescent="0.25">
      <c r="A16" s="49" t="str">
        <f>[2]Лист1!$A$16</f>
        <v>18.01.16р.</v>
      </c>
      <c r="B16" s="47">
        <f>[2]Лист1!$B$16</f>
        <v>90.251000000000005</v>
      </c>
      <c r="C16" s="47">
        <f>[2]Лист1!$C$16</f>
        <v>4.4960000000000004</v>
      </c>
      <c r="D16" s="47">
        <f>[2]Лист1!$D$16</f>
        <v>1.0349999999999999</v>
      </c>
      <c r="E16" s="47">
        <f>[2]Лист1!$E$16</f>
        <v>0.13</v>
      </c>
      <c r="F16" s="47">
        <f>[2]Лист1!$F$16</f>
        <v>0.18</v>
      </c>
      <c r="G16" s="47">
        <f>[2]Лист1!$G$16</f>
        <v>5.0000000000000001E-3</v>
      </c>
      <c r="H16" s="47">
        <f>[2]Лист1!$H$16</f>
        <v>0.05</v>
      </c>
      <c r="I16" s="47">
        <f>[2]Лист1!$I$16</f>
        <v>3.5999999999999997E-2</v>
      </c>
      <c r="J16" s="47">
        <f>[2]Лист1!$J$16</f>
        <v>6.0999999999999999E-2</v>
      </c>
      <c r="K16" s="47">
        <f>[2]Лист1!$K$16</f>
        <v>1.4E-2</v>
      </c>
      <c r="L16" s="47">
        <f>[2]Лист1!$L$16</f>
        <v>1.2609999999999999</v>
      </c>
      <c r="M16" s="47">
        <f>[2]Лист1!$M$16</f>
        <v>2.4809999999999999</v>
      </c>
      <c r="N16" s="47">
        <f>[2]Лист1!$N$16</f>
        <v>0.751</v>
      </c>
      <c r="O16" s="11">
        <f>[2]Лист1!$O$16</f>
        <v>34.29</v>
      </c>
      <c r="P16" s="11">
        <f>[2]Лист1!$P$16</f>
        <v>37.99</v>
      </c>
      <c r="Q16" s="11">
        <f>[2]Лист1!$Q$16</f>
        <v>48.1</v>
      </c>
      <c r="R16" s="23"/>
      <c r="S16" s="23"/>
      <c r="T16" s="39"/>
      <c r="U16" s="42"/>
      <c r="V16" s="45"/>
      <c r="W16" s="3"/>
      <c r="X16" s="3"/>
    </row>
    <row r="17" spans="1:24" ht="15" customHeight="1" x14ac:dyDescent="0.25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3">
        <f>O16/3.6</f>
        <v>9.5250000000000004</v>
      </c>
      <c r="P17" s="13">
        <f>P16/3.6</f>
        <v>10.552777777777779</v>
      </c>
      <c r="Q17" s="13">
        <f>Q16/3.6</f>
        <v>13.361111111111111</v>
      </c>
      <c r="R17" s="23"/>
      <c r="S17" s="23"/>
      <c r="T17" s="39"/>
      <c r="U17" s="42"/>
      <c r="V17" s="45"/>
      <c r="W17" s="3"/>
      <c r="X17" s="3"/>
    </row>
    <row r="18" spans="1:24" ht="15" customHeight="1" x14ac:dyDescent="0.25">
      <c r="A18" s="49" t="str">
        <f>[2]Лист1!$A$18</f>
        <v>25.01.16р.</v>
      </c>
      <c r="B18" s="47">
        <f>[2]Лист1!$B$18</f>
        <v>90.234999999999999</v>
      </c>
      <c r="C18" s="47">
        <f>[2]Лист1!$C$18</f>
        <v>4.5309999999999997</v>
      </c>
      <c r="D18" s="47">
        <f>[2]Лист1!$D$18</f>
        <v>1.036</v>
      </c>
      <c r="E18" s="47">
        <f>[2]Лист1!$E$18</f>
        <v>0.13100000000000001</v>
      </c>
      <c r="F18" s="47">
        <f>[2]Лист1!$F$18</f>
        <v>0.183</v>
      </c>
      <c r="G18" s="47">
        <f>[2]Лист1!$G$18</f>
        <v>5.0000000000000001E-3</v>
      </c>
      <c r="H18" s="47">
        <f>[2]Лист1!$H$18</f>
        <v>5.0999999999999997E-2</v>
      </c>
      <c r="I18" s="47">
        <f>[2]Лист1!$I$18</f>
        <v>3.4000000000000002E-2</v>
      </c>
      <c r="J18" s="47">
        <f>[2]Лист1!$J$18</f>
        <v>6.5000000000000002E-2</v>
      </c>
      <c r="K18" s="47">
        <f>[2]Лист1!$K$18</f>
        <v>7.0000000000000001E-3</v>
      </c>
      <c r="L18" s="47">
        <f>[2]Лист1!$L$18</f>
        <v>1.1839999999999999</v>
      </c>
      <c r="M18" s="47">
        <f>[2]Лист1!$M$18</f>
        <v>2.5379999999999998</v>
      </c>
      <c r="N18" s="47">
        <f>[2]Лист1!$N$18</f>
        <v>0.752</v>
      </c>
      <c r="O18" s="11">
        <f>[2]Лист1!$O$18</f>
        <v>34.32</v>
      </c>
      <c r="P18" s="11">
        <f>[2]Лист1!$P$18</f>
        <v>38.020000000000003</v>
      </c>
      <c r="Q18" s="11">
        <f>[2]Лист1!$Q$18</f>
        <v>48.12</v>
      </c>
      <c r="R18" s="23"/>
      <c r="S18" s="23"/>
      <c r="T18" s="39"/>
      <c r="U18" s="42"/>
      <c r="V18" s="45"/>
      <c r="W18" s="3"/>
      <c r="X18" s="3"/>
    </row>
    <row r="19" spans="1:24" ht="15" customHeight="1" thickBot="1" x14ac:dyDescent="0.3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">
        <f>O18/3.6</f>
        <v>9.5333333333333332</v>
      </c>
      <c r="P19" s="14">
        <f>P18/3.6</f>
        <v>10.561111111111112</v>
      </c>
      <c r="Q19" s="14">
        <f>Q18/3.6</f>
        <v>13.366666666666665</v>
      </c>
      <c r="R19" s="24"/>
      <c r="S19" s="24"/>
      <c r="T19" s="40"/>
      <c r="U19" s="43"/>
      <c r="V19" s="46"/>
      <c r="W19" s="3"/>
      <c r="X19" s="3"/>
    </row>
    <row r="20" spans="1:24" ht="6.75" customHeight="1" x14ac:dyDescent="0.25"/>
    <row r="21" spans="1:24" ht="16.5" customHeight="1" x14ac:dyDescent="0.25">
      <c r="A21" s="15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24" ht="11.2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 t="s">
        <v>31</v>
      </c>
      <c r="L22" s="12"/>
      <c r="M22" s="12"/>
      <c r="N22" s="12"/>
      <c r="O22" s="12"/>
      <c r="P22" s="12"/>
      <c r="Q22" s="12"/>
      <c r="R22" s="12"/>
    </row>
    <row r="23" spans="1:24" ht="16.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24" ht="10.5" customHeight="1" x14ac:dyDescent="0.25">
      <c r="M24" s="4" t="s">
        <v>10</v>
      </c>
      <c r="O24" s="6"/>
      <c r="Q24" s="5" t="s">
        <v>11</v>
      </c>
    </row>
    <row r="25" spans="1:24" ht="10.5" customHeight="1" x14ac:dyDescent="0.25">
      <c r="M25" s="7"/>
      <c r="N25" s="7"/>
      <c r="O25" s="6"/>
      <c r="P25" s="8"/>
    </row>
    <row r="26" spans="1:24" x14ac:dyDescent="0.25">
      <c r="A26" s="1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4" ht="10.5" customHeight="1" x14ac:dyDescent="0.25">
      <c r="M27" s="4" t="s">
        <v>10</v>
      </c>
      <c r="Q27" s="5" t="s">
        <v>11</v>
      </c>
    </row>
    <row r="28" spans="1:24" ht="14.25" customHeight="1" x14ac:dyDescent="0.25">
      <c r="M28" s="7"/>
      <c r="N28" s="7"/>
      <c r="O28" s="8"/>
    </row>
  </sheetData>
  <mergeCells count="91">
    <mergeCell ref="M16:M17"/>
    <mergeCell ref="N16:N17"/>
    <mergeCell ref="N18:N19"/>
    <mergeCell ref="M18:M19"/>
    <mergeCell ref="L18:L19"/>
    <mergeCell ref="A14:A15"/>
    <mergeCell ref="H18:H19"/>
    <mergeCell ref="G18:G19"/>
    <mergeCell ref="F18:F19"/>
    <mergeCell ref="K16:K17"/>
    <mergeCell ref="K18:K19"/>
    <mergeCell ref="F16:F17"/>
    <mergeCell ref="G16:G17"/>
    <mergeCell ref="H16:H17"/>
    <mergeCell ref="I16:I17"/>
    <mergeCell ref="J16:J17"/>
    <mergeCell ref="E18:E19"/>
    <mergeCell ref="D18:D19"/>
    <mergeCell ref="C18:C19"/>
    <mergeCell ref="B18:B19"/>
    <mergeCell ref="A18:A19"/>
    <mergeCell ref="B16:B17"/>
    <mergeCell ref="C16:C17"/>
    <mergeCell ref="D16:D17"/>
    <mergeCell ref="E16:E17"/>
    <mergeCell ref="E14:E15"/>
    <mergeCell ref="D14:D15"/>
    <mergeCell ref="C14:C15"/>
    <mergeCell ref="B14:B15"/>
    <mergeCell ref="S12:S19"/>
    <mergeCell ref="T12:T19"/>
    <mergeCell ref="U12:U19"/>
    <mergeCell ref="V12:V19"/>
    <mergeCell ref="J14:J15"/>
    <mergeCell ref="K12:K13"/>
    <mergeCell ref="L12:L13"/>
    <mergeCell ref="M12:M13"/>
    <mergeCell ref="N12:N13"/>
    <mergeCell ref="N14:N15"/>
    <mergeCell ref="M14:M15"/>
    <mergeCell ref="L14:L15"/>
    <mergeCell ref="K14:K15"/>
    <mergeCell ref="J12:J13"/>
    <mergeCell ref="J18:J19"/>
    <mergeCell ref="L16:L17"/>
    <mergeCell ref="L10:L11"/>
    <mergeCell ref="M10:M11"/>
    <mergeCell ref="N11:Q11"/>
    <mergeCell ref="A1:V1"/>
    <mergeCell ref="A3:V3"/>
    <mergeCell ref="A5:V5"/>
    <mergeCell ref="A7:V7"/>
    <mergeCell ref="Q9:Q10"/>
    <mergeCell ref="S9:S11"/>
    <mergeCell ref="T9:T11"/>
    <mergeCell ref="U9:U11"/>
    <mergeCell ref="V9:V11"/>
    <mergeCell ref="B9:M9"/>
    <mergeCell ref="P9:P10"/>
    <mergeCell ref="R12:R19"/>
    <mergeCell ref="A12:A13"/>
    <mergeCell ref="B12:B13"/>
    <mergeCell ref="C12:C13"/>
    <mergeCell ref="D12:D13"/>
    <mergeCell ref="E12:E13"/>
    <mergeCell ref="I14:I15"/>
    <mergeCell ref="H14:H15"/>
    <mergeCell ref="G14:G15"/>
    <mergeCell ref="F14:F15"/>
    <mergeCell ref="F12:F13"/>
    <mergeCell ref="G12:G13"/>
    <mergeCell ref="H12:H13"/>
    <mergeCell ref="I12:I13"/>
    <mergeCell ref="I18:I19"/>
    <mergeCell ref="A16:A17"/>
    <mergeCell ref="A21:R21"/>
    <mergeCell ref="A26:R26"/>
    <mergeCell ref="A9:A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N9:N10"/>
    <mergeCell ref="O9:O10"/>
  </mergeCells>
  <printOptions horizontalCentered="1"/>
  <pageMargins left="0.39370078740157483" right="0.39370078740157483" top="0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2016-02-05T08:45:25Z</dcterms:modified>
</cp:coreProperties>
</file>