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385" yWindow="-120" windowWidth="9975" windowHeight="1195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Q18" i="1" l="1"/>
  <c r="P18" i="1"/>
  <c r="O18" i="1"/>
  <c r="N18" i="1"/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7" i="1"/>
  <c r="Q19" i="1" l="1"/>
  <c r="P19" i="1"/>
  <c r="O19" i="1"/>
  <c r="P17" i="1"/>
  <c r="Q17" i="1"/>
  <c r="O17" i="1"/>
  <c r="Q15" i="1"/>
  <c r="O15" i="1"/>
  <c r="P15" i="1"/>
  <c r="Q13" i="1"/>
  <c r="O13" i="1"/>
  <c r="P13" i="1"/>
</calcChain>
</file>

<file path=xl/sharedStrings.xml><?xml version="1.0" encoding="utf-8"?>
<sst xmlns="http://schemas.openxmlformats.org/spreadsheetml/2006/main" count="40" uniqueCount="37">
  <si>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</si>
  <si>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</si>
  <si>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</si>
  <si>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</si>
  <si>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</si>
  <si>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</si>
  <si>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</si>
  <si>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</si>
  <si>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</si>
  <si>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</si>
  <si>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</si>
  <si>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</si>
  <si>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Трудолюб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</si>
  <si>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</si>
  <si>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</si>
  <si>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</si>
  <si>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</si>
  <si>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</si>
  <si>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</si>
  <si>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</si>
  <si>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</si>
  <si>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</si>
  <si>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</si>
  <si>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</si>
  <si>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</si>
  <si>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</si>
  <si>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</si>
  <si>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</si>
  <si>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</si>
  <si>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</si>
  <si>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</si>
  <si>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відс.</t>
  </si>
  <si>
    <t>м.п.</t>
  </si>
  <si>
    <t>4.01.16р.</t>
  </si>
  <si>
    <t>11.01.16р.</t>
  </si>
  <si>
    <t>18.01.16р.</t>
  </si>
  <si>
    <t>25.01.16р.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</si>
</sst>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1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4" fontId="14" fillId="0" borderId="21" xfId="0" applyNumberFormat="1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4" fontId="12" fillId="0" borderId="21" xfId="0" applyNumberFormat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111/15-1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 t="str">
            <v xml:space="preserve"> з 1.03.2016 р. по 31.03.2016 р.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90.004000000000005</v>
          </cell>
          <cell r="C78">
            <v>4.6100000000000003</v>
          </cell>
          <cell r="D78">
            <v>1.0569999999999999</v>
          </cell>
          <cell r="E78">
            <v>0.185</v>
          </cell>
          <cell r="F78">
            <v>0.13100000000000001</v>
          </cell>
          <cell r="G78">
            <v>3.7999999999999999E-2</v>
          </cell>
          <cell r="H78">
            <v>5.2999999999999999E-2</v>
          </cell>
          <cell r="I78">
            <v>5.0000000000000001E-3</v>
          </cell>
          <cell r="J78">
            <v>8.2000000000000003E-2</v>
          </cell>
          <cell r="K78">
            <v>1.18</v>
          </cell>
          <cell r="L78">
            <v>2.6480000000000001</v>
          </cell>
          <cell r="M78">
            <v>7.0000000000000001E-3</v>
          </cell>
        </row>
        <row r="82">
          <cell r="M82">
            <v>0.755</v>
          </cell>
        </row>
        <row r="83">
          <cell r="M83">
            <v>34.340000000000003</v>
          </cell>
        </row>
        <row r="84">
          <cell r="M84">
            <v>38.049999999999997</v>
          </cell>
        </row>
        <row r="86">
          <cell r="M86">
            <v>48.07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90.308999999999997</v>
          </cell>
          <cell r="C78">
            <v>4.49</v>
          </cell>
          <cell r="D78">
            <v>1.0349999999999999</v>
          </cell>
          <cell r="E78">
            <v>0.18</v>
          </cell>
          <cell r="F78">
            <v>0.13</v>
          </cell>
          <cell r="G78">
            <v>3.5000000000000003E-2</v>
          </cell>
          <cell r="H78">
            <v>0.05</v>
          </cell>
          <cell r="I78">
            <v>4.0000000000000001E-3</v>
          </cell>
          <cell r="J78">
            <v>6.6000000000000003E-2</v>
          </cell>
          <cell r="K78">
            <v>1.232</v>
          </cell>
          <cell r="L78">
            <v>2.4630000000000001</v>
          </cell>
          <cell r="M78">
            <v>6.0000000000000001E-3</v>
          </cell>
        </row>
        <row r="82">
          <cell r="M82">
            <v>0.751</v>
          </cell>
        </row>
        <row r="83">
          <cell r="M83">
            <v>34.31</v>
          </cell>
        </row>
        <row r="84">
          <cell r="M84">
            <v>38.020000000000003</v>
          </cell>
        </row>
        <row r="86">
          <cell r="M86">
            <v>48.15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0</v>
          </cell>
        </row>
        <row r="82">
          <cell r="M82">
            <v>0.752</v>
          </cell>
        </row>
        <row r="83">
          <cell r="M83">
            <v>34.340000000000003</v>
          </cell>
        </row>
        <row r="84">
          <cell r="M84">
            <v>38.04</v>
          </cell>
        </row>
        <row r="86">
          <cell r="M86">
            <v>48.13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Q18" sqref="Q18"/>
    </sheetView>
  </sheetViews>
  <sheetFormatPr defaultRowHeight="15" x14ac:dyDescent="0.25"/>
  <cols>
    <col min="1" max="1" width="9" customWidth="1"/>
    <col min="2" max="6" width="6.28515625" customWidth="1"/>
    <col min="7" max="7" width="5.28515625" customWidth="1"/>
    <col min="8" max="8" width="5.85546875" customWidth="1"/>
    <col min="9" max="12" width="6.28515625" customWidth="1"/>
    <col min="13" max="13" width="5.85546875" customWidth="1"/>
    <col min="14" max="19" width="6.28515625" customWidth="1"/>
    <col min="20" max="20" width="7.42578125" customWidth="1"/>
    <col min="21" max="21" width="6.28515625" customWidth="1"/>
    <col min="22" max="22" width="5" customWidth="1"/>
  </cols>
  <sheetData>
    <row r="1" spans="1:24" ht="18.75" x14ac:dyDescent="0.3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9" t="s">
        <v>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8" t="str">
        <f>[1]Лист1!$A$7:$V$7</f>
        <v xml:space="preserve"> з 1.03.2016 р. по 31.03.2016 р.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4" ht="6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24" ht="27" customHeight="1" x14ac:dyDescent="0.25">
      <c r="A9" s="27" t="s">
        <v>0</v>
      </c>
      <c r="B9" s="29" t="s">
        <v>18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25" t="s">
        <v>19</v>
      </c>
      <c r="O9" s="25" t="s">
        <v>20</v>
      </c>
      <c r="P9" s="25" t="s">
        <v>21</v>
      </c>
      <c r="Q9" s="25" t="s">
        <v>22</v>
      </c>
      <c r="R9" s="25" t="s">
        <v>23</v>
      </c>
      <c r="S9" s="25" t="s">
        <v>24</v>
      </c>
      <c r="T9" s="25" t="s">
        <v>25</v>
      </c>
      <c r="U9" s="25" t="s">
        <v>15</v>
      </c>
      <c r="V9" s="42" t="s">
        <v>26</v>
      </c>
      <c r="W9" s="3"/>
      <c r="X9" s="3"/>
    </row>
    <row r="10" spans="1:24" ht="107.25" customHeight="1" x14ac:dyDescent="0.25">
      <c r="A10" s="28"/>
      <c r="B10" s="33" t="s">
        <v>1</v>
      </c>
      <c r="C10" s="33" t="s">
        <v>2</v>
      </c>
      <c r="D10" s="33" t="s">
        <v>3</v>
      </c>
      <c r="E10" s="33" t="s">
        <v>4</v>
      </c>
      <c r="F10" s="33" t="s">
        <v>5</v>
      </c>
      <c r="G10" s="33" t="s">
        <v>27</v>
      </c>
      <c r="H10" s="33" t="s">
        <v>28</v>
      </c>
      <c r="I10" s="33" t="s">
        <v>29</v>
      </c>
      <c r="J10" s="33" t="s">
        <v>6</v>
      </c>
      <c r="K10" s="33" t="s">
        <v>8</v>
      </c>
      <c r="L10" s="33" t="s">
        <v>7</v>
      </c>
      <c r="M10" s="33" t="s">
        <v>30</v>
      </c>
      <c r="N10" s="32"/>
      <c r="O10" s="32"/>
      <c r="P10" s="32"/>
      <c r="Q10" s="32"/>
      <c r="R10" s="26"/>
      <c r="S10" s="26"/>
      <c r="T10" s="26"/>
      <c r="U10" s="26"/>
      <c r="V10" s="43"/>
      <c r="W10" s="3"/>
      <c r="X10" s="3"/>
    </row>
    <row r="11" spans="1:24" ht="40.5" customHeight="1" thickBot="1" x14ac:dyDescent="0.3">
      <c r="A11" s="28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4" t="s">
        <v>16</v>
      </c>
      <c r="O11" s="35"/>
      <c r="P11" s="35"/>
      <c r="Q11" s="36"/>
      <c r="R11" s="26"/>
      <c r="S11" s="26"/>
      <c r="T11" s="26"/>
      <c r="U11" s="26"/>
      <c r="V11" s="43"/>
      <c r="W11" s="3"/>
      <c r="X11" s="3"/>
    </row>
    <row r="12" spans="1:24" ht="15" customHeight="1" x14ac:dyDescent="0.25">
      <c r="A12" s="37" t="s">
        <v>33</v>
      </c>
      <c r="B12" s="18">
        <v>90.119</v>
      </c>
      <c r="C12" s="18">
        <v>4.5419999999999998</v>
      </c>
      <c r="D12" s="18">
        <v>1.07</v>
      </c>
      <c r="E12" s="18">
        <v>0.13500000000000001</v>
      </c>
      <c r="F12" s="18">
        <v>0.188</v>
      </c>
      <c r="G12" s="18">
        <v>5.0000000000000001E-3</v>
      </c>
      <c r="H12" s="18">
        <v>5.2999999999999999E-2</v>
      </c>
      <c r="I12" s="18">
        <v>4.2000000000000003E-2</v>
      </c>
      <c r="J12" s="18">
        <v>8.2000000000000003E-2</v>
      </c>
      <c r="K12" s="18">
        <v>6.0000000000000001E-3</v>
      </c>
      <c r="L12" s="18">
        <v>1.0940000000000001</v>
      </c>
      <c r="M12" s="18">
        <v>2.6640000000000001</v>
      </c>
      <c r="N12" s="18">
        <v>0.754</v>
      </c>
      <c r="O12" s="9">
        <v>34.35</v>
      </c>
      <c r="P12" s="9">
        <v>38.07</v>
      </c>
      <c r="Q12" s="9">
        <v>48.11</v>
      </c>
      <c r="R12" s="50">
        <v>-14.1</v>
      </c>
      <c r="S12" s="50">
        <v>-15.4</v>
      </c>
      <c r="T12" s="44">
        <v>6.1000000000000004E-3</v>
      </c>
      <c r="U12" s="44" t="s">
        <v>31</v>
      </c>
      <c r="V12" s="47" t="s">
        <v>31</v>
      </c>
      <c r="W12" s="3"/>
      <c r="X12" s="3"/>
    </row>
    <row r="13" spans="1:24" ht="15" customHeight="1" thickBot="1" x14ac:dyDescent="0.3">
      <c r="A13" s="2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4">
        <f>O12/3.6</f>
        <v>9.5416666666666661</v>
      </c>
      <c r="P13" s="14">
        <f t="shared" ref="P13:Q13" si="0">P12/3.6</f>
        <v>10.574999999999999</v>
      </c>
      <c r="Q13" s="14">
        <f t="shared" si="0"/>
        <v>13.363888888888889</v>
      </c>
      <c r="R13" s="51"/>
      <c r="S13" s="51"/>
      <c r="T13" s="45"/>
      <c r="U13" s="45"/>
      <c r="V13" s="48"/>
      <c r="W13" s="3"/>
      <c r="X13" s="3"/>
    </row>
    <row r="14" spans="1:24" ht="15" customHeight="1" x14ac:dyDescent="0.25">
      <c r="A14" s="21" t="s">
        <v>34</v>
      </c>
      <c r="B14" s="18">
        <f>[2]Лист1!$B$78</f>
        <v>90.004000000000005</v>
      </c>
      <c r="C14" s="18">
        <f>[2]Лист1!$C$78</f>
        <v>4.6100000000000003</v>
      </c>
      <c r="D14" s="18">
        <f>[2]Лист1!$D$78</f>
        <v>1.0569999999999999</v>
      </c>
      <c r="E14" s="18">
        <f>[2]Лист1!$F$78</f>
        <v>0.13100000000000001</v>
      </c>
      <c r="F14" s="18">
        <f>[2]Лист1!$E$78</f>
        <v>0.185</v>
      </c>
      <c r="G14" s="18">
        <f>[2]Лист1!$I$78</f>
        <v>5.0000000000000001E-3</v>
      </c>
      <c r="H14" s="18">
        <f>[2]Лист1!$H$78</f>
        <v>5.2999999999999999E-2</v>
      </c>
      <c r="I14" s="18">
        <f>[2]Лист1!$G$78</f>
        <v>3.7999999999999999E-2</v>
      </c>
      <c r="J14" s="18">
        <f>[2]Лист1!$J$78</f>
        <v>8.2000000000000003E-2</v>
      </c>
      <c r="K14" s="18">
        <f>[2]Лист1!$M$78</f>
        <v>7.0000000000000001E-3</v>
      </c>
      <c r="L14" s="18">
        <f>[2]Лист1!$K$78</f>
        <v>1.18</v>
      </c>
      <c r="M14" s="18">
        <f>[2]Лист1!$L$78</f>
        <v>2.6480000000000001</v>
      </c>
      <c r="N14" s="18">
        <f>[2]Лист1!$M$82</f>
        <v>0.755</v>
      </c>
      <c r="O14" s="9">
        <f>[2]Лист1!$M$83</f>
        <v>34.340000000000003</v>
      </c>
      <c r="P14" s="9">
        <f>[2]Лист1!$M$84</f>
        <v>38.049999999999997</v>
      </c>
      <c r="Q14" s="9">
        <f>[2]Лист1!$M$86</f>
        <v>48.07</v>
      </c>
      <c r="R14" s="51"/>
      <c r="S14" s="51"/>
      <c r="T14" s="45"/>
      <c r="U14" s="45"/>
      <c r="V14" s="48"/>
      <c r="W14" s="3"/>
      <c r="X14" s="3"/>
    </row>
    <row r="15" spans="1:24" ht="15" customHeight="1" thickBot="1" x14ac:dyDescent="0.3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4">
        <f>O14/3.6</f>
        <v>9.5388888888888896</v>
      </c>
      <c r="P15" s="14">
        <f t="shared" ref="P15:Q15" si="1">P14/3.6</f>
        <v>10.569444444444443</v>
      </c>
      <c r="Q15" s="14">
        <f t="shared" si="1"/>
        <v>13.352777777777778</v>
      </c>
      <c r="R15" s="51"/>
      <c r="S15" s="51"/>
      <c r="T15" s="45"/>
      <c r="U15" s="45"/>
      <c r="V15" s="48"/>
      <c r="W15" s="3"/>
      <c r="X15" s="3"/>
    </row>
    <row r="16" spans="1:24" ht="15" customHeight="1" x14ac:dyDescent="0.25">
      <c r="A16" s="21" t="s">
        <v>35</v>
      </c>
      <c r="B16" s="18">
        <f>[3]Лист1!$B$78</f>
        <v>90.308999999999997</v>
      </c>
      <c r="C16" s="18">
        <f>[3]Лист1!$C$78</f>
        <v>4.49</v>
      </c>
      <c r="D16" s="18">
        <f>[3]Лист1!$D$78</f>
        <v>1.0349999999999999</v>
      </c>
      <c r="E16" s="18">
        <f>[3]Лист1!$F$78</f>
        <v>0.13</v>
      </c>
      <c r="F16" s="18">
        <f>[3]Лист1!$E$78</f>
        <v>0.18</v>
      </c>
      <c r="G16" s="18">
        <f>[3]Лист1!$I$78</f>
        <v>4.0000000000000001E-3</v>
      </c>
      <c r="H16" s="18">
        <f>[3]Лист1!$H$78</f>
        <v>0.05</v>
      </c>
      <c r="I16" s="18">
        <f>[3]Лист1!$G$78</f>
        <v>3.5000000000000003E-2</v>
      </c>
      <c r="J16" s="18">
        <f>[3]Лист1!$J$78</f>
        <v>6.6000000000000003E-2</v>
      </c>
      <c r="K16" s="18">
        <f>[3]Лист1!$M$78</f>
        <v>6.0000000000000001E-3</v>
      </c>
      <c r="L16" s="18">
        <f>[3]Лист1!$K$78</f>
        <v>1.232</v>
      </c>
      <c r="M16" s="18">
        <f>[3]Лист1!$L$78</f>
        <v>2.4630000000000001</v>
      </c>
      <c r="N16" s="18">
        <f>[3]Лист1!$M$82</f>
        <v>0.751</v>
      </c>
      <c r="O16" s="9">
        <f>[3]Лист1!$M$83</f>
        <v>34.31</v>
      </c>
      <c r="P16" s="9">
        <f>[3]Лист1!$M$84</f>
        <v>38.020000000000003</v>
      </c>
      <c r="Q16" s="9">
        <f>[3]Лист1!$M$86</f>
        <v>48.15</v>
      </c>
      <c r="R16" s="51"/>
      <c r="S16" s="51"/>
      <c r="T16" s="45"/>
      <c r="U16" s="45"/>
      <c r="V16" s="48"/>
      <c r="W16" s="3"/>
      <c r="X16" s="3"/>
    </row>
    <row r="17" spans="1:24" ht="15" customHeight="1" thickBot="1" x14ac:dyDescent="0.3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4">
        <f>O16/3.6</f>
        <v>9.5305555555555568</v>
      </c>
      <c r="P17" s="14">
        <f t="shared" ref="P17:Q17" si="2">P16/3.6</f>
        <v>10.561111111111112</v>
      </c>
      <c r="Q17" s="14">
        <f t="shared" si="2"/>
        <v>13.375</v>
      </c>
      <c r="R17" s="51"/>
      <c r="S17" s="51"/>
      <c r="T17" s="45"/>
      <c r="U17" s="45"/>
      <c r="V17" s="48"/>
      <c r="W17" s="3"/>
      <c r="X17" s="3"/>
    </row>
    <row r="18" spans="1:24" ht="14.25" customHeight="1" x14ac:dyDescent="0.25">
      <c r="A18" s="16" t="s">
        <v>36</v>
      </c>
      <c r="B18" s="18">
        <v>90.218999999999994</v>
      </c>
      <c r="C18" s="18">
        <v>4.5460000000000003</v>
      </c>
      <c r="D18" s="18">
        <v>1.0429999999999999</v>
      </c>
      <c r="E18" s="18">
        <v>0.129</v>
      </c>
      <c r="F18" s="18">
        <v>0.182</v>
      </c>
      <c r="G18" s="18">
        <v>5.0000000000000001E-3</v>
      </c>
      <c r="H18" s="18">
        <v>5.0999999999999997E-2</v>
      </c>
      <c r="I18" s="18">
        <v>3.6999999999999998E-2</v>
      </c>
      <c r="J18" s="18">
        <v>6.9000000000000006E-2</v>
      </c>
      <c r="K18" s="18">
        <v>5.0000000000000001E-3</v>
      </c>
      <c r="L18" s="18">
        <v>1.1759999999999999</v>
      </c>
      <c r="M18" s="18">
        <v>2.5379999999999998</v>
      </c>
      <c r="N18" s="18">
        <f>[4]Лист1!$M$82</f>
        <v>0.752</v>
      </c>
      <c r="O18" s="9">
        <f>[4]Лист1!$M$83</f>
        <v>34.340000000000003</v>
      </c>
      <c r="P18" s="9">
        <f>[4]Лист1!$M$84</f>
        <v>38.04</v>
      </c>
      <c r="Q18" s="9">
        <f>[4]Лист1!$M$86</f>
        <v>48.13</v>
      </c>
      <c r="R18" s="51"/>
      <c r="S18" s="51"/>
      <c r="T18" s="45"/>
      <c r="U18" s="45"/>
      <c r="V18" s="48"/>
      <c r="W18" s="3"/>
      <c r="X18" s="3"/>
    </row>
    <row r="19" spans="1:24" ht="15" customHeight="1" thickBot="1" x14ac:dyDescent="0.3">
      <c r="A19" s="17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5">
        <f>O18/3.6</f>
        <v>9.5388888888888896</v>
      </c>
      <c r="P19" s="15">
        <f t="shared" ref="P19:Q19" si="3">P18/3.6</f>
        <v>10.566666666666666</v>
      </c>
      <c r="Q19" s="15">
        <f t="shared" si="3"/>
        <v>13.369444444444445</v>
      </c>
      <c r="R19" s="52"/>
      <c r="S19" s="52"/>
      <c r="T19" s="46"/>
      <c r="U19" s="46"/>
      <c r="V19" s="49"/>
      <c r="W19" s="3"/>
      <c r="X19" s="3"/>
    </row>
    <row r="20" spans="1:24" ht="40.5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3"/>
      <c r="P20" s="13"/>
      <c r="Q20" s="13"/>
      <c r="R20" s="12"/>
      <c r="S20" s="12"/>
      <c r="T20" s="12"/>
      <c r="U20" s="12"/>
      <c r="V20" s="12"/>
      <c r="W20" s="3"/>
      <c r="X20" s="3"/>
    </row>
    <row r="21" spans="1:24" ht="16.5" customHeight="1" x14ac:dyDescent="0.25">
      <c r="A21" s="23" t="s">
        <v>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24" ht="16.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 t="s">
        <v>32</v>
      </c>
      <c r="L22" s="10"/>
      <c r="M22" s="10"/>
      <c r="N22" s="10"/>
      <c r="O22" s="10"/>
      <c r="P22" s="10"/>
      <c r="Q22" s="10"/>
      <c r="R22" s="10"/>
    </row>
    <row r="23" spans="1:24" ht="10.5" customHeight="1" x14ac:dyDescent="0.25">
      <c r="M23" s="4" t="s">
        <v>10</v>
      </c>
      <c r="O23" s="6"/>
      <c r="Q23" s="5" t="s">
        <v>11</v>
      </c>
    </row>
    <row r="24" spans="1:24" ht="10.5" customHeight="1" x14ac:dyDescent="0.25">
      <c r="M24" s="7"/>
      <c r="N24" s="7"/>
      <c r="O24" s="6"/>
      <c r="P24" s="8"/>
    </row>
    <row r="25" spans="1:24" x14ac:dyDescent="0.25">
      <c r="A25" s="24" t="s">
        <v>13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24" ht="10.5" customHeight="1" x14ac:dyDescent="0.25">
      <c r="M26" s="4" t="s">
        <v>10</v>
      </c>
      <c r="Q26" s="5" t="s">
        <v>11</v>
      </c>
    </row>
    <row r="27" spans="1:24" ht="14.25" customHeight="1" x14ac:dyDescent="0.25">
      <c r="M27" s="7"/>
      <c r="N27" s="7"/>
      <c r="O27" s="8"/>
    </row>
  </sheetData>
  <mergeCells count="91">
    <mergeCell ref="U12:U19"/>
    <mergeCell ref="V12:V19"/>
    <mergeCell ref="M16:M17"/>
    <mergeCell ref="N16:N17"/>
    <mergeCell ref="M12:M13"/>
    <mergeCell ref="N12:N13"/>
    <mergeCell ref="R12:R19"/>
    <mergeCell ref="S12:S19"/>
    <mergeCell ref="T12:T19"/>
    <mergeCell ref="H12:H13"/>
    <mergeCell ref="J12:J13"/>
    <mergeCell ref="I12:I13"/>
    <mergeCell ref="K12:K13"/>
    <mergeCell ref="L12:L13"/>
    <mergeCell ref="C12:C13"/>
    <mergeCell ref="D12:D13"/>
    <mergeCell ref="E12:E13"/>
    <mergeCell ref="F12:F13"/>
    <mergeCell ref="G12:G13"/>
    <mergeCell ref="A7:V7"/>
    <mergeCell ref="A5:V5"/>
    <mergeCell ref="A3:V3"/>
    <mergeCell ref="A1:V1"/>
    <mergeCell ref="V9:V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21:R21"/>
    <mergeCell ref="A25:R25"/>
    <mergeCell ref="T9:T11"/>
    <mergeCell ref="U9:U11"/>
    <mergeCell ref="A9:A11"/>
    <mergeCell ref="B9:M9"/>
    <mergeCell ref="N9:N10"/>
    <mergeCell ref="O9:O10"/>
    <mergeCell ref="P9:P10"/>
    <mergeCell ref="M10:M11"/>
    <mergeCell ref="N11:Q11"/>
    <mergeCell ref="Q9:Q10"/>
    <mergeCell ref="R9:R11"/>
    <mergeCell ref="S9:S11"/>
    <mergeCell ref="A12:A13"/>
    <mergeCell ref="B12:B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18:A19"/>
    <mergeCell ref="B18:B19"/>
    <mergeCell ref="C18:C19"/>
    <mergeCell ref="D18:D19"/>
    <mergeCell ref="E18:E19"/>
    <mergeCell ref="K18:K19"/>
    <mergeCell ref="L18:L19"/>
    <mergeCell ref="M18:M19"/>
    <mergeCell ref="N18:N19"/>
    <mergeCell ref="F18:F19"/>
    <mergeCell ref="G18:G19"/>
    <mergeCell ref="H18:H19"/>
    <mergeCell ref="I18:I19"/>
    <mergeCell ref="J18:J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2016-02-05T08:52:13Z</dcterms:modified>
</cp:coreProperties>
</file>