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9300" windowHeight="4575" tabRatio="631" activeTab="0"/>
  </bookViews>
  <sheets>
    <sheet name="Прогрес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<sst xmlns="http://schemas.openxmlformats.org/spreadsheetml/2006/main" count="45" uniqueCount="44">
  <si>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Число місяця</t>
  </si>
  <si>
    <r>
      <t>Густина,  кг/м</t>
    </r>
    <r>
      <rPr>
        <b/>
        <vertAlign val="superscript"/>
        <sz val="22"/>
        <rFont val="Times New Roman"/>
        <family val="1"/>
      </rPr>
      <t>3</t>
    </r>
  </si>
  <si>
    <r>
      <t>Масова концентрація сірководню, г/м</t>
    </r>
    <r>
      <rPr>
        <b/>
        <vertAlign val="superscript"/>
        <sz val="22"/>
        <rFont val="Times New Roman"/>
        <family val="1"/>
      </rPr>
      <t>3</t>
    </r>
  </si>
  <si>
    <r>
      <t>Маса механічних домішок, г/м</t>
    </r>
    <r>
      <rPr>
        <b/>
        <vertAlign val="superscript"/>
        <sz val="22"/>
        <rFont val="Times New Roman"/>
        <family val="1"/>
      </rPr>
      <t>3</t>
    </r>
  </si>
  <si>
    <r>
      <t>Масова концентрація меркаптанової сірки,   г/м</t>
    </r>
    <r>
      <rPr>
        <b/>
        <vertAlign val="superscript"/>
        <sz val="22"/>
        <rFont val="Times New Roman"/>
        <family val="1"/>
      </rPr>
      <t>3</t>
    </r>
  </si>
  <si>
    <t>Середній розрахунок за місяць</t>
  </si>
  <si>
    <r>
      <t>Теплота  згорання  нижча,  МДж/м</t>
    </r>
    <r>
      <rPr>
        <b/>
        <vertAlign val="superscript"/>
        <sz val="22"/>
        <rFont val="Times New Roman"/>
        <family val="1"/>
      </rPr>
      <t>3</t>
    </r>
  </si>
  <si>
    <r>
      <t>Число Воббе вище,  МДж/м</t>
    </r>
    <r>
      <rPr>
        <b/>
        <vertAlign val="superscript"/>
        <sz val="22"/>
        <rFont val="Times New Roman"/>
        <family val="1"/>
      </rPr>
      <t>3</t>
    </r>
  </si>
  <si>
    <t>Хустське ЛВУМГ</t>
  </si>
  <si>
    <t>ПАТ "Укртрансгаз"</t>
  </si>
  <si>
    <t>Вимірювальна хіміко-аналітична лабораторія Хустського ЛВУМГ</t>
  </si>
  <si>
    <t>філія УМГ "Прикарпаттрансгаз"</t>
  </si>
  <si>
    <t>ПАСПОРТ ФІЗИКО-ХІМІЧНИХ  ПОКАЗНИКІВ  ПРИРОДНОГО   ГАЗУ</t>
  </si>
  <si>
    <t xml:space="preserve">переданого Хустським ЛВУМГ та прийнятого ПАТ "Закарпатгаз" </t>
  </si>
  <si>
    <t>Начальник Хустського ЛВУМГ</t>
  </si>
  <si>
    <t xml:space="preserve">     </t>
  </si>
  <si>
    <t>Компонентний склад,  % мол.</t>
  </si>
  <si>
    <t>метан</t>
  </si>
  <si>
    <t>етан</t>
  </si>
  <si>
    <t>пропан</t>
  </si>
  <si>
    <t>н-бутан</t>
  </si>
  <si>
    <t>ізо-бутан</t>
  </si>
  <si>
    <t>пентани</t>
  </si>
  <si>
    <t>гексани та вищі</t>
  </si>
  <si>
    <t>азот</t>
  </si>
  <si>
    <t>діоксид вуглецю</t>
  </si>
  <si>
    <t>кисень</t>
  </si>
  <si>
    <t>гелій</t>
  </si>
  <si>
    <t>водень</t>
  </si>
  <si>
    <t xml:space="preserve"> 101,325 кПа</t>
  </si>
  <si>
    <r>
      <t xml:space="preserve">при 20 </t>
    </r>
    <r>
      <rPr>
        <b/>
        <vertAlign val="superscript"/>
        <sz val="22"/>
        <rFont val="Times New Roman"/>
        <family val="1"/>
      </rPr>
      <t>о</t>
    </r>
    <r>
      <rPr>
        <b/>
        <sz val="22"/>
        <rFont val="Times New Roman"/>
        <family val="1"/>
      </rPr>
      <t>С,</t>
    </r>
  </si>
  <si>
    <t xml:space="preserve">Шак В.Ю.  </t>
  </si>
  <si>
    <r>
      <t>Хімік ВХАЛ</t>
    </r>
    <r>
      <rPr>
        <b/>
        <i/>
        <sz val="22"/>
        <color indexed="10"/>
        <rFont val="Times New Roman"/>
        <family val="1"/>
      </rPr>
      <t xml:space="preserve"> </t>
    </r>
    <r>
      <rPr>
        <b/>
        <sz val="22"/>
        <rFont val="Times New Roman"/>
        <family val="1"/>
      </rPr>
      <t xml:space="preserve"> Хустського ЛВУМГ     </t>
    </r>
  </si>
  <si>
    <t xml:space="preserve">Шишола В.Й.   </t>
  </si>
  <si>
    <r>
      <t xml:space="preserve">Точка роси вологи                            (Р = 3,92 МПа), </t>
    </r>
    <r>
      <rPr>
        <b/>
        <vertAlign val="superscript"/>
        <sz val="22"/>
        <rFont val="Times New Roman"/>
        <family val="1"/>
      </rPr>
      <t>о</t>
    </r>
    <r>
      <rPr>
        <b/>
        <sz val="22"/>
        <rFont val="Times New Roman"/>
        <family val="1"/>
      </rPr>
      <t>С</t>
    </r>
  </si>
  <si>
    <t>з 01.01.2016р. по 31.01.2016р.</t>
  </si>
  <si>
    <t>01.02.2016р.</t>
  </si>
  <si>
    <r>
      <t>ГРС "Підполоззя"  газопроводу "</t>
    </r>
    <r>
      <rPr>
        <b/>
        <sz val="26"/>
        <rFont val="Times New Roman"/>
        <family val="1"/>
      </rPr>
      <t>ПРОГРЕС</t>
    </r>
    <r>
      <rPr>
        <b/>
        <sz val="24"/>
        <rFont val="Times New Roman"/>
        <family val="1"/>
      </rPr>
      <t>" за період</t>
    </r>
  </si>
  <si>
    <t>06.01.</t>
  </si>
  <si>
    <t>Свідоцтво про атестацю № РВ-0060-15</t>
  </si>
  <si>
    <t>видано 30.11.2015р. чинне до 29.11.2020р.</t>
  </si>
  <si>
    <t>14.01.</t>
  </si>
  <si>
    <t>21.01.</t>
  </si>
  <si>
    <t>28.01.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</si>
</sst>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"/>
    <numFmt numFmtId="181" formatCode="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0.0"/>
    <numFmt numFmtId="188" formatCode="0.00000"/>
  </numFmts>
  <fonts count="56"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Arial"/>
      <family val="2"/>
    </font>
    <font>
      <sz val="12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b/>
      <sz val="18"/>
      <name val="Times New Roman"/>
      <family val="1"/>
    </font>
    <font>
      <sz val="18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b/>
      <sz val="18"/>
      <name val="Arial"/>
      <family val="2"/>
    </font>
    <font>
      <sz val="18"/>
      <name val="Times New Roman"/>
      <family val="1"/>
    </font>
    <font>
      <b/>
      <sz val="26"/>
      <name val="Times New Roman"/>
      <family val="1"/>
    </font>
    <font>
      <sz val="26"/>
      <name val="Arial"/>
      <family val="2"/>
    </font>
    <font>
      <b/>
      <sz val="22"/>
      <name val="Times New Roman"/>
      <family val="1"/>
    </font>
    <font>
      <b/>
      <vertAlign val="superscript"/>
      <sz val="22"/>
      <name val="Times New Roman"/>
      <family val="1"/>
    </font>
    <font>
      <b/>
      <sz val="22"/>
      <name val="Arial"/>
      <family val="2"/>
    </font>
    <font>
      <b/>
      <sz val="20"/>
      <name val="Times New Roman"/>
      <family val="1"/>
    </font>
    <font>
      <b/>
      <sz val="28"/>
      <name val="Times New Roman"/>
      <family val="1"/>
    </font>
    <font>
      <sz val="8"/>
      <name val="Times New Roman"/>
      <family val="1"/>
    </font>
    <font>
      <b/>
      <sz val="24"/>
      <name val="Times New Roman"/>
      <family val="1"/>
    </font>
    <font>
      <b/>
      <i/>
      <sz val="22"/>
      <color indexed="10"/>
      <name val="Times New Roman"/>
      <family val="1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180" fontId="5" fillId="0" borderId="0" xfId="0" applyNumberFormat="1" applyFont="1" applyBorder="1" applyAlignment="1">
      <alignment horizontal="center" vertical="top" wrapText="1"/>
    </xf>
    <xf numFmtId="0" fontId="5" fillId="0" borderId="0" xfId="0" applyFont="1" applyAlignment="1">
      <alignment wrapText="1"/>
    </xf>
    <xf numFmtId="180" fontId="9" fillId="0" borderId="0" xfId="0" applyNumberFormat="1" applyFont="1" applyBorder="1" applyAlignment="1">
      <alignment horizontal="center" vertical="top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180" fontId="12" fillId="0" borderId="0" xfId="0" applyNumberFormat="1" applyFont="1" applyBorder="1" applyAlignment="1">
      <alignment vertical="top"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8" fillId="0" borderId="10" xfId="0" applyFont="1" applyBorder="1" applyAlignment="1">
      <alignment horizontal="center" vertical="top" wrapText="1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186" fontId="13" fillId="0" borderId="10" xfId="0" applyNumberFormat="1" applyFont="1" applyBorder="1" applyAlignment="1">
      <alignment horizontal="center" vertical="center" wrapText="1"/>
    </xf>
    <xf numFmtId="187" fontId="13" fillId="0" borderId="10" xfId="0" applyNumberFormat="1" applyFont="1" applyBorder="1" applyAlignment="1">
      <alignment horizontal="center" vertical="center" wrapText="1"/>
    </xf>
    <xf numFmtId="186" fontId="13" fillId="0" borderId="11" xfId="0" applyNumberFormat="1" applyFont="1" applyBorder="1" applyAlignment="1">
      <alignment vertical="center" wrapText="1"/>
    </xf>
    <xf numFmtId="180" fontId="13" fillId="0" borderId="11" xfId="0" applyNumberFormat="1" applyFont="1" applyBorder="1" applyAlignment="1">
      <alignment horizontal="center" vertical="center" wrapText="1"/>
    </xf>
    <xf numFmtId="180" fontId="13" fillId="0" borderId="12" xfId="0" applyNumberFormat="1" applyFont="1" applyBorder="1" applyAlignment="1">
      <alignment horizontal="center" vertical="center" wrapText="1"/>
    </xf>
    <xf numFmtId="180" fontId="13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16" fontId="13" fillId="0" borderId="10" xfId="0" applyNumberFormat="1" applyFont="1" applyBorder="1" applyAlignment="1">
      <alignment horizontal="center" vertical="center" wrapText="1"/>
    </xf>
    <xf numFmtId="186" fontId="13" fillId="0" borderId="12" xfId="0" applyNumberFormat="1" applyFont="1" applyBorder="1" applyAlignment="1">
      <alignment horizontal="center" vertical="center" wrapText="1"/>
    </xf>
    <xf numFmtId="2" fontId="13" fillId="0" borderId="12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2" fontId="13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 vertical="top" wrapText="1"/>
    </xf>
    <xf numFmtId="186" fontId="13" fillId="0" borderId="0" xfId="0" applyNumberFormat="1" applyFont="1" applyBorder="1" applyAlignment="1">
      <alignment vertical="center" wrapText="1"/>
    </xf>
    <xf numFmtId="186" fontId="13" fillId="0" borderId="0" xfId="0" applyNumberFormat="1" applyFont="1" applyBorder="1" applyAlignment="1">
      <alignment horizontal="center" vertical="center" wrapText="1"/>
    </xf>
    <xf numFmtId="187" fontId="13" fillId="0" borderId="0" xfId="0" applyNumberFormat="1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 wrapText="1"/>
    </xf>
    <xf numFmtId="180" fontId="13" fillId="0" borderId="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5" fillId="0" borderId="13" xfId="0" applyFont="1" applyBorder="1" applyAlignment="1">
      <alignment horizontal="center" vertical="center" textRotation="90" wrapText="1"/>
    </xf>
    <xf numFmtId="0" fontId="15" fillId="0" borderId="14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horizontal="center" vertical="center" textRotation="90" wrapText="1"/>
    </xf>
    <xf numFmtId="0" fontId="21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textRotation="90" wrapText="1"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187" fontId="13" fillId="0" borderId="12" xfId="0" applyNumberFormat="1" applyFont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K50"/>
  <sheetViews>
    <sheetView tabSelected="1" zoomScale="50" zoomScaleNormal="50" zoomScalePageLayoutView="0" workbookViewId="0" topLeftCell="A15">
      <selection activeCell="N24" sqref="N24"/>
    </sheetView>
  </sheetViews>
  <sheetFormatPr defaultColWidth="9.33203125" defaultRowHeight="11.25"/>
  <cols>
    <col min="1" max="1" width="30.33203125" style="0" customWidth="1"/>
    <col min="2" max="2" width="32.5" style="0" customWidth="1"/>
    <col min="3" max="3" width="18.66015625" style="0" customWidth="1"/>
    <col min="4" max="14" width="15.83203125" style="0" customWidth="1"/>
    <col min="15" max="15" width="19.33203125" style="0" customWidth="1"/>
    <col min="16" max="18" width="19.16015625" style="0" customWidth="1"/>
    <col min="19" max="20" width="19.33203125" style="0" customWidth="1"/>
    <col min="21" max="21" width="19.16015625" style="0" customWidth="1"/>
  </cols>
  <sheetData>
    <row r="1" ht="11.25" hidden="1"/>
    <row r="2" ht="11.25" hidden="1"/>
    <row r="3" spans="2:6" ht="11.25">
      <c r="B3" s="63"/>
      <c r="C3" s="63"/>
      <c r="D3" s="63"/>
      <c r="E3" s="63"/>
      <c r="F3" s="63"/>
    </row>
    <row r="4" spans="2:21" ht="20.25" customHeight="1">
      <c r="B4" s="62" t="s">
        <v>9</v>
      </c>
      <c r="C4" s="62"/>
      <c r="D4" s="62"/>
      <c r="E4" s="35"/>
      <c r="F4" s="35"/>
      <c r="P4" s="52" t="s">
        <v>10</v>
      </c>
      <c r="Q4" s="52"/>
      <c r="R4" s="52"/>
      <c r="S4" s="52"/>
      <c r="T4" s="52"/>
      <c r="U4" s="52"/>
    </row>
    <row r="5" spans="2:21" ht="20.25" customHeight="1">
      <c r="B5" s="62" t="s">
        <v>11</v>
      </c>
      <c r="C5" s="62"/>
      <c r="D5" s="62"/>
      <c r="E5" s="36"/>
      <c r="F5" s="36"/>
      <c r="O5" s="34"/>
      <c r="P5" s="52" t="s">
        <v>39</v>
      </c>
      <c r="Q5" s="52"/>
      <c r="R5" s="52"/>
      <c r="S5" s="52"/>
      <c r="T5" s="52"/>
      <c r="U5" s="52"/>
    </row>
    <row r="6" spans="2:21" ht="21" customHeight="1">
      <c r="B6" s="62" t="s">
        <v>8</v>
      </c>
      <c r="C6" s="62"/>
      <c r="D6" s="62"/>
      <c r="E6" s="35"/>
      <c r="F6" s="35"/>
      <c r="N6" s="34"/>
      <c r="O6" s="7"/>
      <c r="P6" s="52" t="s">
        <v>40</v>
      </c>
      <c r="Q6" s="52"/>
      <c r="R6" s="52"/>
      <c r="S6" s="52"/>
      <c r="T6" s="52"/>
      <c r="U6" s="52"/>
    </row>
    <row r="7" ht="2.25" customHeight="1" hidden="1"/>
    <row r="8" ht="30.75" customHeight="1">
      <c r="V8" s="7"/>
    </row>
    <row r="9" spans="2:22" ht="34.5"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18"/>
    </row>
    <row r="10" spans="2:22" ht="36.75" customHeight="1">
      <c r="B10" s="53" t="s">
        <v>12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18"/>
    </row>
    <row r="11" spans="2:22" ht="32.25" customHeight="1">
      <c r="B11" s="51" t="s">
        <v>13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44"/>
    </row>
    <row r="12" spans="2:22" ht="32.25" customHeight="1">
      <c r="B12" s="51" t="s">
        <v>37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44"/>
    </row>
    <row r="13" spans="2:22" ht="35.25" customHeight="1">
      <c r="B13" s="51" t="s">
        <v>35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</row>
    <row r="14" spans="2:22" ht="28.5" customHeight="1" thickBot="1"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</row>
    <row r="15" spans="2:33" s="1" customFormat="1" ht="101.25" customHeight="1" thickBot="1">
      <c r="B15" s="48" t="s">
        <v>0</v>
      </c>
      <c r="C15" s="54" t="s">
        <v>16</v>
      </c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6"/>
      <c r="O15" s="48" t="s">
        <v>34</v>
      </c>
      <c r="P15" s="48" t="s">
        <v>6</v>
      </c>
      <c r="Q15" s="48" t="s">
        <v>1</v>
      </c>
      <c r="R15" s="48" t="s">
        <v>7</v>
      </c>
      <c r="S15" s="48" t="s">
        <v>3</v>
      </c>
      <c r="T15" s="48" t="s">
        <v>4</v>
      </c>
      <c r="U15" s="48" t="s">
        <v>2</v>
      </c>
      <c r="V15" s="60"/>
      <c r="X15" s="4"/>
      <c r="Y15" s="4"/>
      <c r="Z15" s="4"/>
      <c r="AA15" s="4"/>
      <c r="AB15" s="4"/>
      <c r="AC15" s="4"/>
      <c r="AD15" s="4"/>
      <c r="AE15" s="4"/>
      <c r="AF15" s="4"/>
      <c r="AG15" s="4"/>
    </row>
    <row r="16" spans="2:33" s="1" customFormat="1" ht="105" customHeight="1" thickBot="1">
      <c r="B16" s="49"/>
      <c r="C16" s="48" t="s">
        <v>17</v>
      </c>
      <c r="D16" s="48" t="s">
        <v>18</v>
      </c>
      <c r="E16" s="48" t="s">
        <v>19</v>
      </c>
      <c r="F16" s="48" t="s">
        <v>20</v>
      </c>
      <c r="G16" s="48" t="s">
        <v>21</v>
      </c>
      <c r="H16" s="48" t="s">
        <v>22</v>
      </c>
      <c r="I16" s="48" t="s">
        <v>23</v>
      </c>
      <c r="J16" s="48" t="s">
        <v>24</v>
      </c>
      <c r="K16" s="48" t="s">
        <v>25</v>
      </c>
      <c r="L16" s="48" t="s">
        <v>26</v>
      </c>
      <c r="M16" s="48" t="s">
        <v>27</v>
      </c>
      <c r="N16" s="48" t="s">
        <v>28</v>
      </c>
      <c r="O16" s="49"/>
      <c r="P16" s="50"/>
      <c r="Q16" s="50"/>
      <c r="R16" s="50"/>
      <c r="S16" s="49"/>
      <c r="T16" s="49"/>
      <c r="U16" s="49"/>
      <c r="V16" s="60"/>
      <c r="X16" s="4"/>
      <c r="Y16" s="4"/>
      <c r="Z16" s="4"/>
      <c r="AA16" s="4"/>
      <c r="AB16" s="4"/>
      <c r="AC16" s="4"/>
      <c r="AD16" s="4"/>
      <c r="AE16" s="4"/>
      <c r="AF16" s="4"/>
      <c r="AG16" s="4"/>
    </row>
    <row r="17" spans="2:33" s="1" customFormat="1" ht="39" customHeight="1"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54" t="s">
        <v>30</v>
      </c>
      <c r="Q17" s="55"/>
      <c r="R17" s="56"/>
      <c r="S17" s="49"/>
      <c r="T17" s="49"/>
      <c r="U17" s="49"/>
      <c r="V17" s="60"/>
      <c r="X17" s="4"/>
      <c r="Y17" s="4"/>
      <c r="Z17" s="4"/>
      <c r="AA17" s="4"/>
      <c r="AB17" s="4"/>
      <c r="AC17" s="4"/>
      <c r="AD17" s="4"/>
      <c r="AE17" s="4"/>
      <c r="AF17" s="4"/>
      <c r="AG17" s="4"/>
    </row>
    <row r="18" spans="2:33" s="1" customFormat="1" ht="48.75" customHeight="1" thickBot="1"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7" t="s">
        <v>29</v>
      </c>
      <c r="Q18" s="58"/>
      <c r="R18" s="59"/>
      <c r="S18" s="50"/>
      <c r="T18" s="50"/>
      <c r="U18" s="50"/>
      <c r="V18" s="60"/>
      <c r="X18" s="4"/>
      <c r="Y18" s="4"/>
      <c r="Z18" s="4"/>
      <c r="AA18" s="4"/>
      <c r="AB18" s="4"/>
      <c r="AC18" s="4"/>
      <c r="AD18" s="4"/>
      <c r="AE18" s="4"/>
      <c r="AF18" s="4"/>
      <c r="AG18" s="4"/>
    </row>
    <row r="19" spans="2:23" s="6" customFormat="1" ht="48.75" customHeight="1" thickBot="1">
      <c r="B19" s="29" t="s">
        <v>38</v>
      </c>
      <c r="C19" s="30">
        <v>95.004</v>
      </c>
      <c r="D19" s="30">
        <v>2.812</v>
      </c>
      <c r="E19" s="30">
        <v>0.751</v>
      </c>
      <c r="F19" s="30">
        <v>0.119</v>
      </c>
      <c r="G19" s="30">
        <v>0.113</v>
      </c>
      <c r="H19" s="30">
        <v>0.043</v>
      </c>
      <c r="I19" s="30">
        <v>0.02</v>
      </c>
      <c r="J19" s="30">
        <v>0.758</v>
      </c>
      <c r="K19" s="30">
        <v>0.356</v>
      </c>
      <c r="L19" s="30">
        <v>0.009</v>
      </c>
      <c r="M19" s="30">
        <v>0.014</v>
      </c>
      <c r="N19" s="30">
        <v>0.001</v>
      </c>
      <c r="O19" s="66">
        <v>-12.9</v>
      </c>
      <c r="P19" s="31">
        <v>34.43</v>
      </c>
      <c r="Q19" s="26">
        <v>0.7071</v>
      </c>
      <c r="R19" s="31">
        <v>49.81</v>
      </c>
      <c r="S19" s="26">
        <v>0</v>
      </c>
      <c r="T19" s="25"/>
      <c r="U19" s="26"/>
      <c r="V19" s="8"/>
      <c r="W19" s="9"/>
    </row>
    <row r="20" spans="2:23" s="12" customFormat="1" ht="47.25" customHeight="1" thickBot="1">
      <c r="B20" s="29" t="s">
        <v>41</v>
      </c>
      <c r="C20" s="30">
        <v>95.986</v>
      </c>
      <c r="D20" s="30">
        <v>2.141</v>
      </c>
      <c r="E20" s="30">
        <v>0.72</v>
      </c>
      <c r="F20" s="30">
        <v>0.115</v>
      </c>
      <c r="G20" s="30">
        <v>0.117</v>
      </c>
      <c r="H20" s="30">
        <v>0.043</v>
      </c>
      <c r="I20" s="30">
        <v>0.02</v>
      </c>
      <c r="J20" s="30">
        <v>0.678</v>
      </c>
      <c r="K20" s="30">
        <v>0.158</v>
      </c>
      <c r="L20" s="30">
        <v>0.007</v>
      </c>
      <c r="M20" s="30">
        <v>0.014</v>
      </c>
      <c r="N20" s="30">
        <v>0.001</v>
      </c>
      <c r="O20" s="66">
        <v>-16.5</v>
      </c>
      <c r="P20" s="31">
        <v>34.33</v>
      </c>
      <c r="Q20" s="26">
        <v>0.7001</v>
      </c>
      <c r="R20" s="31">
        <v>49.93</v>
      </c>
      <c r="S20" s="26"/>
      <c r="T20" s="26">
        <v>0.0002</v>
      </c>
      <c r="U20" s="27">
        <v>0.0001</v>
      </c>
      <c r="V20" s="10"/>
      <c r="W20" s="11"/>
    </row>
    <row r="21" spans="2:23" s="6" customFormat="1" ht="48.75" customHeight="1" thickBot="1">
      <c r="B21" s="32" t="s">
        <v>42</v>
      </c>
      <c r="C21" s="30">
        <v>95.377</v>
      </c>
      <c r="D21" s="30">
        <v>2.493</v>
      </c>
      <c r="E21" s="30">
        <v>0.766</v>
      </c>
      <c r="F21" s="30">
        <v>0.123</v>
      </c>
      <c r="G21" s="30">
        <v>0.12</v>
      </c>
      <c r="H21" s="30">
        <v>0.049</v>
      </c>
      <c r="I21" s="30">
        <v>0.026</v>
      </c>
      <c r="J21" s="30">
        <v>0.745</v>
      </c>
      <c r="K21" s="30">
        <v>0.283</v>
      </c>
      <c r="L21" s="30">
        <v>0.003</v>
      </c>
      <c r="M21" s="30">
        <v>0.014</v>
      </c>
      <c r="N21" s="30">
        <v>0.001</v>
      </c>
      <c r="O21" s="66">
        <v>-16.6</v>
      </c>
      <c r="P21" s="31">
        <v>34.4</v>
      </c>
      <c r="Q21" s="26">
        <v>0.705</v>
      </c>
      <c r="R21" s="31">
        <v>49.86</v>
      </c>
      <c r="S21" s="26">
        <v>0</v>
      </c>
      <c r="T21" s="26"/>
      <c r="U21" s="25"/>
      <c r="V21" s="8"/>
      <c r="W21" s="9"/>
    </row>
    <row r="22" spans="2:23" s="6" customFormat="1" ht="48.75" customHeight="1" thickBot="1">
      <c r="B22" s="29" t="s">
        <v>43</v>
      </c>
      <c r="C22" s="30">
        <v>94.966</v>
      </c>
      <c r="D22" s="30">
        <v>2.625</v>
      </c>
      <c r="E22" s="30">
        <v>0.822</v>
      </c>
      <c r="F22" s="30">
        <v>0.131</v>
      </c>
      <c r="G22" s="30">
        <v>0.123</v>
      </c>
      <c r="H22" s="30">
        <v>0.051</v>
      </c>
      <c r="I22" s="30">
        <v>0.029</v>
      </c>
      <c r="J22" s="30">
        <v>0.817</v>
      </c>
      <c r="K22" s="30">
        <v>0.419</v>
      </c>
      <c r="L22" s="30">
        <v>0.002</v>
      </c>
      <c r="M22" s="30">
        <v>0.014</v>
      </c>
      <c r="N22" s="30">
        <v>0.001</v>
      </c>
      <c r="O22" s="66">
        <v>-14</v>
      </c>
      <c r="P22" s="31">
        <v>34.41</v>
      </c>
      <c r="Q22" s="26">
        <v>0.7087</v>
      </c>
      <c r="R22" s="31">
        <v>49.74</v>
      </c>
      <c r="S22" s="26"/>
      <c r="T22" s="26">
        <v>0.0002</v>
      </c>
      <c r="U22" s="25">
        <v>0.0001</v>
      </c>
      <c r="V22" s="8"/>
      <c r="W22" s="9"/>
    </row>
    <row r="23" spans="2:23" s="7" customFormat="1" ht="90" customHeight="1" thickBot="1">
      <c r="B23" s="19" t="s">
        <v>5</v>
      </c>
      <c r="C23" s="24">
        <f>100-SUM(D23:N23)</f>
        <v>95.332</v>
      </c>
      <c r="D23" s="22">
        <f aca="true" t="shared" si="0" ref="D23:N23">ROUND(AVERAGE(D19:D22),3)</f>
        <v>2.518</v>
      </c>
      <c r="E23" s="22">
        <f t="shared" si="0"/>
        <v>0.765</v>
      </c>
      <c r="F23" s="22">
        <f t="shared" si="0"/>
        <v>0.122</v>
      </c>
      <c r="G23" s="22">
        <f t="shared" si="0"/>
        <v>0.118</v>
      </c>
      <c r="H23" s="22">
        <f t="shared" si="0"/>
        <v>0.047</v>
      </c>
      <c r="I23" s="22">
        <f t="shared" si="0"/>
        <v>0.024</v>
      </c>
      <c r="J23" s="22">
        <f t="shared" si="0"/>
        <v>0.75</v>
      </c>
      <c r="K23" s="22">
        <f t="shared" si="0"/>
        <v>0.304</v>
      </c>
      <c r="L23" s="22">
        <f t="shared" si="0"/>
        <v>0.005</v>
      </c>
      <c r="M23" s="22">
        <f t="shared" si="0"/>
        <v>0.014</v>
      </c>
      <c r="N23" s="22">
        <f t="shared" si="0"/>
        <v>0.001</v>
      </c>
      <c r="O23" s="23">
        <v>-15</v>
      </c>
      <c r="P23" s="33">
        <f aca="true" t="shared" si="1" ref="P23:U23">AVERAGE(P19:P22)</f>
        <v>34.3925</v>
      </c>
      <c r="Q23" s="27">
        <f t="shared" si="1"/>
        <v>0.705225</v>
      </c>
      <c r="R23" s="33">
        <f t="shared" si="1"/>
        <v>49.83500000000001</v>
      </c>
      <c r="S23" s="25">
        <f t="shared" si="1"/>
        <v>0</v>
      </c>
      <c r="T23" s="25">
        <f t="shared" si="1"/>
        <v>0.0002</v>
      </c>
      <c r="U23" s="25">
        <f t="shared" si="1"/>
        <v>0.0001</v>
      </c>
      <c r="V23" s="15"/>
      <c r="W23" s="16"/>
    </row>
    <row r="24" spans="2:23" s="7" customFormat="1" ht="90" customHeight="1">
      <c r="B24" s="38"/>
      <c r="C24" s="39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1"/>
      <c r="P24" s="42"/>
      <c r="Q24" s="43"/>
      <c r="R24" s="42"/>
      <c r="S24" s="43"/>
      <c r="T24" s="43"/>
      <c r="U24" s="43"/>
      <c r="V24" s="15"/>
      <c r="W24" s="16"/>
    </row>
    <row r="25" spans="2:141" s="7" customFormat="1" ht="27" customHeight="1">
      <c r="B25" s="20"/>
      <c r="C25" s="20" t="s">
        <v>14</v>
      </c>
      <c r="D25" s="20"/>
      <c r="E25" s="20"/>
      <c r="F25" s="20"/>
      <c r="G25" s="20"/>
      <c r="H25" s="21"/>
      <c r="I25" s="46" t="s">
        <v>31</v>
      </c>
      <c r="J25" s="47"/>
      <c r="L25" s="47"/>
      <c r="M25" s="46"/>
      <c r="N25" s="46"/>
      <c r="O25" s="64"/>
      <c r="Q25" s="20" t="s">
        <v>36</v>
      </c>
      <c r="R25" s="20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</row>
    <row r="26" spans="2:141" s="7" customFormat="1" ht="52.5" customHeight="1">
      <c r="B26" s="61"/>
      <c r="C26" s="61"/>
      <c r="D26" s="61"/>
      <c r="E26" s="61"/>
      <c r="F26" s="45"/>
      <c r="G26" s="20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0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</row>
    <row r="27" spans="1:127" s="1" customFormat="1" ht="27.75">
      <c r="A27" s="7"/>
      <c r="B27" s="20" t="s">
        <v>15</v>
      </c>
      <c r="C27" s="20" t="s">
        <v>32</v>
      </c>
      <c r="D27" s="20"/>
      <c r="E27" s="20"/>
      <c r="F27" s="20"/>
      <c r="G27" s="20"/>
      <c r="H27" s="21"/>
      <c r="I27" s="20" t="s">
        <v>33</v>
      </c>
      <c r="J27" s="47"/>
      <c r="K27" s="47"/>
      <c r="L27" s="47"/>
      <c r="M27" s="47"/>
      <c r="N27" s="47"/>
      <c r="O27" s="65"/>
      <c r="Q27" s="20" t="s">
        <v>36</v>
      </c>
      <c r="R27" s="21"/>
      <c r="S27" s="21"/>
      <c r="T27" s="21"/>
      <c r="U27" s="21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</row>
    <row r="28" spans="1:127" s="1" customFormat="1" ht="3.75" customHeight="1">
      <c r="A28" s="7"/>
      <c r="B28" s="28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</row>
    <row r="29" spans="1:126" s="7" customFormat="1" ht="27.75">
      <c r="A29" s="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</row>
    <row r="30" spans="2:127" s="1" customFormat="1" ht="20.25">
      <c r="B30" s="5"/>
      <c r="C30" s="6"/>
      <c r="D30" s="6"/>
      <c r="E30" s="6"/>
      <c r="F30" s="6"/>
      <c r="G30" s="6"/>
      <c r="H30" s="6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</row>
    <row r="31" spans="1:127" s="1" customFormat="1" ht="23.25">
      <c r="A31" s="7"/>
      <c r="B31" s="5"/>
      <c r="C31" s="6"/>
      <c r="D31" s="6"/>
      <c r="E31" s="6"/>
      <c r="F31" s="6"/>
      <c r="G31" s="6"/>
      <c r="H31" s="6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</row>
    <row r="32" spans="2:127" s="1" customFormat="1" ht="36" customHeight="1" hidden="1"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</row>
    <row r="33" spans="1:127" s="7" customFormat="1" ht="23.25">
      <c r="A33" s="1"/>
      <c r="B33" s="14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</row>
    <row r="34" spans="2:127" s="1" customFormat="1" ht="12.75">
      <c r="B34" s="3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</row>
    <row r="35" spans="1:127" s="1" customFormat="1" ht="23.25">
      <c r="A35" s="7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</row>
    <row r="36" spans="2:127" s="1" customFormat="1" ht="11.2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</row>
    <row r="37" spans="2:127" s="1" customFormat="1" ht="11.2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</row>
    <row r="38" spans="2:127" s="1" customFormat="1" ht="11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</row>
    <row r="39" spans="2:127" s="1" customFormat="1" ht="11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</row>
    <row r="40" s="1" customFormat="1" ht="11.25"/>
    <row r="41" s="1" customFormat="1" ht="11.25"/>
    <row r="42" s="1" customFormat="1" ht="11.25"/>
    <row r="43" s="1" customFormat="1" ht="11.25"/>
    <row r="44" s="1" customFormat="1" ht="11.25"/>
    <row r="45" s="1" customFormat="1" ht="11.25"/>
    <row r="46" s="1" customFormat="1" ht="11.25"/>
    <row r="47" s="1" customFormat="1" ht="11.25"/>
    <row r="48" s="1" customFormat="1" ht="11.25"/>
    <row r="49" ht="11.25">
      <c r="A49" s="1"/>
    </row>
    <row r="50" ht="11.25">
      <c r="A50" s="1"/>
    </row>
  </sheetData>
  <sheetProtection/>
  <mergeCells count="36">
    <mergeCell ref="B26:E26"/>
    <mergeCell ref="B4:D4"/>
    <mergeCell ref="B5:D5"/>
    <mergeCell ref="B6:D6"/>
    <mergeCell ref="B3:F3"/>
    <mergeCell ref="M16:M18"/>
    <mergeCell ref="D16:D18"/>
    <mergeCell ref="G16:G18"/>
    <mergeCell ref="J16:J18"/>
    <mergeCell ref="C15:N15"/>
    <mergeCell ref="L16:L18"/>
    <mergeCell ref="K16:K18"/>
    <mergeCell ref="H16:H18"/>
    <mergeCell ref="I16:I18"/>
    <mergeCell ref="C16:C18"/>
    <mergeCell ref="E16:E18"/>
    <mergeCell ref="F16:F18"/>
    <mergeCell ref="P17:R17"/>
    <mergeCell ref="P18:R18"/>
    <mergeCell ref="T15:T18"/>
    <mergeCell ref="Q15:Q16"/>
    <mergeCell ref="V15:V18"/>
    <mergeCell ref="R15:R16"/>
    <mergeCell ref="S15:S18"/>
    <mergeCell ref="P15:P16"/>
    <mergeCell ref="U15:U18"/>
    <mergeCell ref="N16:N18"/>
    <mergeCell ref="B12:U12"/>
    <mergeCell ref="P5:U5"/>
    <mergeCell ref="P4:U4"/>
    <mergeCell ref="B10:U10"/>
    <mergeCell ref="B11:U11"/>
    <mergeCell ref="B13:V13"/>
    <mergeCell ref="P6:U6"/>
    <mergeCell ref="B15:B18"/>
    <mergeCell ref="O15:O18"/>
  </mergeCells>
  <printOptions/>
  <pageMargins left="0.75" right="0.75" top="1" bottom="1" header="0.5" footer="0.5"/>
  <pageSetup fitToHeight="1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Шишола Виталия Иосиповна</cp:lastModifiedBy>
  <cp:lastPrinted>2015-12-01T08:57:28Z</cp:lastPrinted>
  <dcterms:modified xsi:type="dcterms:W3CDTF">2016-02-01T12:43:34Z</dcterms:modified>
  <cp:category/>
  <cp:version/>
  <cp:contentType/>
  <cp:contentStatus/>
</cp:coreProperties>
</file>