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995"/>
  </bookViews>
  <sheets>
    <sheet name="05-2015" sheetId="1" r:id="rId1"/>
  </sheets>
  <externalReferences>
    <externalReference r:id="rId2"/>
  </externalReferences>
  <definedNames>
    <definedName name="_xlnm.Print_Area" localSheetId="0">'05-2015'!$A$1:$S$32</definedName>
  </definedNames>
  <calcPr calcId="145621"/>
</workbook>
</file>

<file path=xl/calcChain.xml><?xml version="1.0" encoding="utf-8"?>
<calcChain xmlns="http://schemas.openxmlformats.org/spreadsheetml/2006/main">
  <c r="O31" i="1" l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T11" i="1" l="1"/>
  <c r="T12" i="1"/>
  <c r="T13" i="1"/>
  <c r="T14" i="1"/>
  <c r="T15" i="1"/>
  <c r="T16" i="1"/>
  <c r="T17" i="1"/>
  <c r="T18" i="1"/>
  <c r="T19" i="1"/>
  <c r="T20" i="1"/>
  <c r="T21" i="1"/>
  <c r="T24" i="1"/>
  <c r="T25" i="1"/>
  <c r="T22" i="1"/>
  <c r="T23" i="1"/>
  <c r="T26" i="1"/>
  <c r="T27" i="1"/>
  <c r="T28" i="1"/>
</calcChain>
</file>

<file path=xl/sharedStrings.xml><?xml version="1.0" encoding="utf-8"?>
<sst xmlns="http://schemas.openxmlformats.org/spreadsheetml/2006/main" count="43" uniqueCount="40">
  <si>
    <t>ПАТ "Укртрансгаз"</t>
  </si>
  <si>
    <t xml:space="preserve">Вимірювальна хіміко-аналітична лабораторія </t>
  </si>
  <si>
    <t>Філія "УМГ "Харківтрансгаз"</t>
  </si>
  <si>
    <t>Свідоцтво про атестацію № 100-036/2013 від 08.02.2013 р.</t>
  </si>
  <si>
    <t>Первомайське ЛВУМГ</t>
  </si>
  <si>
    <t>Чинно до 28.06.2016 року</t>
  </si>
  <si>
    <t>ПАСПОРТ ФІЗИКО-ХІМІЧНИХ ПОКАЗНИКІВ ПРИРОДНОГО ГАЗУ № 19-15 травень</t>
  </si>
  <si>
    <r>
      <t xml:space="preserve">переданого  </t>
    </r>
    <r>
      <rPr>
        <b/>
        <sz val="11"/>
        <rFont val="Times New Roman"/>
        <family val="1"/>
        <charset val="204"/>
      </rPr>
      <t>Первомайським ЛВУМГ</t>
    </r>
    <r>
      <rPr>
        <sz val="11"/>
        <rFont val="Times New Roman"/>
        <family val="1"/>
        <charset val="204"/>
      </rPr>
      <t xml:space="preserve"> філії "УМГ "Харківтрансгаз"  та прийнятого  </t>
    </r>
    <r>
      <rPr>
        <b/>
        <sz val="11"/>
        <rFont val="Times New Roman"/>
        <family val="1"/>
        <charset val="204"/>
      </rPr>
      <t xml:space="preserve">ПАТ "Харківгаз"   </t>
    </r>
  </si>
  <si>
    <t xml:space="preserve">ГРС "Олексіївка", "Руновщина", "Борова" магістрального газопроводу      "СОЮЗ" </t>
  </si>
  <si>
    <r>
      <t xml:space="preserve">за період з  </t>
    </r>
    <r>
      <rPr>
        <b/>
        <sz val="11"/>
        <rFont val="Times New Roman"/>
        <family val="1"/>
        <charset val="204"/>
      </rPr>
      <t xml:space="preserve">01.05.2015  </t>
    </r>
    <r>
      <rPr>
        <sz val="11"/>
        <rFont val="Times New Roman"/>
        <family val="1"/>
        <charset val="204"/>
      </rPr>
      <t xml:space="preserve">р.  по  </t>
    </r>
    <r>
      <rPr>
        <b/>
        <sz val="11"/>
        <rFont val="Times New Roman"/>
        <family val="1"/>
        <charset val="204"/>
      </rPr>
      <t>31.05.2015</t>
    </r>
    <r>
      <rPr>
        <sz val="11"/>
        <rFont val="Times New Roman"/>
        <family val="1"/>
        <charset val="204"/>
      </rPr>
      <t xml:space="preserve"> р.</t>
    </r>
  </si>
  <si>
    <t>Числа місяця</t>
  </si>
  <si>
    <t>Компонентний склад, % об.</t>
  </si>
  <si>
    <t>При 20*С 101,325 кПа</t>
  </si>
  <si>
    <r>
      <t xml:space="preserve"> Механічні домішки, г/м</t>
    </r>
    <r>
      <rPr>
        <b/>
        <sz val="8"/>
        <rFont val="Arial Cyr"/>
        <charset val="204"/>
      </rPr>
      <t>³</t>
    </r>
  </si>
  <si>
    <r>
      <t>Масова концентр. сірководню,                         г/м</t>
    </r>
    <r>
      <rPr>
        <b/>
        <sz val="8"/>
        <rFont val="Arial Cyr"/>
        <charset val="204"/>
      </rPr>
      <t>³</t>
    </r>
  </si>
  <si>
    <r>
      <t>Масова концентр. меркапт сірки, г/м</t>
    </r>
    <r>
      <rPr>
        <b/>
        <sz val="8"/>
        <rFont val="Arial Cyr"/>
        <charset val="204"/>
      </rPr>
      <t>³</t>
    </r>
  </si>
  <si>
    <t>Сума комп.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</si>
  <si>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</si>
  <si>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</si>
  <si>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</si>
  <si>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</si>
  <si>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</si>
  <si>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</si>
  <si>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</si>
  <si>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</si>
  <si>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</si>
  <si>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</si>
  <si>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r>
      <t xml:space="preserve">Точка роси вологи       (Р=4 МПа), 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>С</t>
    </r>
  </si>
  <si>
    <r>
      <t>Густина , кг/м</t>
    </r>
    <r>
      <rPr>
        <b/>
        <sz val="8"/>
        <rFont val="Arial Cyr"/>
        <charset val="204"/>
      </rPr>
      <t>³</t>
    </r>
  </si>
  <si>
    <t>Відносна густина</t>
  </si>
  <si>
    <r>
      <t>Теплота згорання, нижча,ккал/м</t>
    </r>
    <r>
      <rPr>
        <b/>
        <sz val="8"/>
        <rFont val="Arial Cyr"/>
        <charset val="204"/>
      </rPr>
      <t>³</t>
    </r>
  </si>
  <si>
    <t>Число Воббе вище, ккал/м3</t>
  </si>
  <si>
    <r>
      <t xml:space="preserve">   Головний інженер Первомайського ЛВУМГ                                                                           </t>
    </r>
    <r>
      <rPr>
        <b/>
        <u/>
        <sz val="10"/>
        <rFont val="Times New Roman"/>
        <family val="1"/>
        <charset val="204"/>
      </rPr>
      <t xml:space="preserve">Журавель І.В.  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 </t>
    </r>
  </si>
  <si>
    <t xml:space="preserve"> "  2 9 " травня      2015 р.</t>
  </si>
  <si>
    <t>Керівник підрозділу, якому підпорядкована лабораторія</t>
  </si>
  <si>
    <t>прізвище</t>
  </si>
  <si>
    <t>підпис</t>
  </si>
  <si>
    <t>дата</t>
  </si>
  <si>
    <r>
      <t xml:space="preserve">        Начальник хіміко-аналітичної лабораторії Первомайського ЛВУМГ                              </t>
    </r>
    <r>
      <rPr>
        <b/>
        <u/>
        <sz val="10"/>
        <rFont val="Times New Roman"/>
        <family val="1"/>
        <charset val="204"/>
      </rPr>
      <t>Сипко Е.П.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        </t>
    </r>
  </si>
  <si>
    <t xml:space="preserve">Керівник лабораторії,де здійснювались аналізи газу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</si>
</sst>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3" fillId="0" borderId="0" xfId="0" applyFont="1" applyBorder="1" applyAlignment="1" applyProtection="1"/>
    <xf numFmtId="164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9" fillId="0" borderId="0" xfId="0" applyFont="1" applyFill="1" applyBorder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distributed" vertical="center" textRotation="90" wrapText="1"/>
    </xf>
    <xf numFmtId="0" fontId="7" fillId="0" borderId="3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3" xfId="0" applyFill="1" applyBorder="1"/>
    <xf numFmtId="164" fontId="0" fillId="0" borderId="8" xfId="0" applyNumberFormat="1" applyFill="1" applyBorder="1"/>
    <xf numFmtId="0" fontId="0" fillId="0" borderId="3" xfId="0" applyBorder="1"/>
    <xf numFmtId="166" fontId="0" fillId="0" borderId="3" xfId="0" applyNumberForma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7" fillId="0" borderId="3" xfId="0" applyFont="1" applyBorder="1"/>
    <xf numFmtId="0" fontId="15" fillId="0" borderId="3" xfId="0" applyFon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66" fontId="0" fillId="0" borderId="3" xfId="0" applyNumberFormat="1" applyFill="1" applyBorder="1"/>
    <xf numFmtId="0" fontId="17" fillId="0" borderId="9" xfId="0" applyFont="1" applyBorder="1" applyAlignment="1"/>
    <xf numFmtId="0" fontId="0" fillId="0" borderId="0" xfId="0" applyAlignment="1"/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17" fillId="0" borderId="0" xfId="0" applyFont="1" applyAlignment="1"/>
    <xf numFmtId="0" fontId="0" fillId="0" borderId="0" xfId="0" applyBorder="1"/>
    <xf numFmtId="0" fontId="12" fillId="0" borderId="5" xfId="0" applyFont="1" applyFill="1" applyBorder="1" applyAlignment="1">
      <alignment horizontal="left" textRotation="90" wrapText="1"/>
    </xf>
    <xf numFmtId="0" fontId="12" fillId="0" borderId="7" xfId="0" applyFont="1" applyFill="1" applyBorder="1" applyAlignment="1">
      <alignment horizontal="left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textRotation="90" wrapText="1"/>
    </xf>
    <xf numFmtId="0" fontId="11" fillId="0" borderId="6" xfId="0" applyFont="1" applyFill="1" applyBorder="1" applyAlignment="1">
      <alignment horizontal="left" textRotation="90" wrapText="1"/>
    </xf>
    <xf numFmtId="0" fontId="11" fillId="0" borderId="3" xfId="0" applyFont="1" applyFill="1" applyBorder="1" applyAlignment="1">
      <alignment horizontal="center" textRotation="90" wrapText="1"/>
    </xf>
    <xf numFmtId="164" fontId="2" fillId="0" borderId="0" xfId="0" applyNumberFormat="1" applyFont="1" applyBorder="1" applyAlignment="1" applyProtection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KO/_&#1061;&#1040;&#1051;_2015/&#1047;&#1074;&#1110;&#1090;&#108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 кварт"/>
      <sheetName val="04"/>
      <sheetName val="05"/>
      <sheetName val="06"/>
      <sheetName val="2 кварт"/>
      <sheetName val="07"/>
      <sheetName val="08"/>
      <sheetName val="09"/>
      <sheetName val="3 кварт"/>
      <sheetName val="10"/>
      <sheetName val="11"/>
      <sheetName val="12"/>
      <sheetName val="4 кварт"/>
    </sheetNames>
    <sheetDataSet>
      <sheetData sheetId="0"/>
      <sheetData sheetId="1"/>
      <sheetData sheetId="2"/>
      <sheetData sheetId="3"/>
      <sheetData sheetId="4"/>
      <sheetData sheetId="5">
        <row r="14">
          <cell r="B14">
            <v>95.697000000000003</v>
          </cell>
          <cell r="C14">
            <v>2.33</v>
          </cell>
          <cell r="D14">
            <v>0.74</v>
          </cell>
          <cell r="E14">
            <v>0.11600000000000001</v>
          </cell>
          <cell r="F14">
            <v>0.121</v>
          </cell>
          <cell r="G14">
            <v>1E-3</v>
          </cell>
          <cell r="H14">
            <v>1.6E-2</v>
          </cell>
          <cell r="I14">
            <v>1.4E-2</v>
          </cell>
          <cell r="J14">
            <v>7.0000000000000001E-3</v>
          </cell>
          <cell r="K14">
            <v>0.754</v>
          </cell>
          <cell r="L14">
            <v>0.19600000000000001</v>
          </cell>
          <cell r="M14">
            <v>8.0000000000000002E-3</v>
          </cell>
          <cell r="N14">
            <v>0.70240000000000002</v>
          </cell>
          <cell r="O14">
            <v>0.58299999999999996</v>
          </cell>
          <cell r="P14">
            <v>8200</v>
          </cell>
          <cell r="Q14">
            <v>11910</v>
          </cell>
          <cell r="U14" t="str">
            <v>-18,7</v>
          </cell>
        </row>
        <row r="15">
          <cell r="B15">
            <v>95.534000000000006</v>
          </cell>
          <cell r="C15">
            <v>2.4550000000000001</v>
          </cell>
          <cell r="D15">
            <v>0.77700000000000002</v>
          </cell>
          <cell r="E15">
            <v>0.121</v>
          </cell>
          <cell r="F15">
            <v>0.125</v>
          </cell>
          <cell r="G15">
            <v>2E-3</v>
          </cell>
          <cell r="H15">
            <v>1.6E-2</v>
          </cell>
          <cell r="I15">
            <v>1.4E-2</v>
          </cell>
          <cell r="J15">
            <v>7.0000000000000001E-3</v>
          </cell>
          <cell r="K15">
            <v>0.73199999999999998</v>
          </cell>
          <cell r="L15">
            <v>0.20899999999999999</v>
          </cell>
          <cell r="M15">
            <v>8.0000000000000002E-3</v>
          </cell>
          <cell r="N15">
            <v>0.70379999999999998</v>
          </cell>
          <cell r="O15">
            <v>0.58399999999999996</v>
          </cell>
          <cell r="P15">
            <v>8215</v>
          </cell>
          <cell r="Q15">
            <v>11919</v>
          </cell>
          <cell r="U15" t="str">
            <v>-17,4</v>
          </cell>
        </row>
        <row r="16">
          <cell r="B16">
            <v>95.713999999999999</v>
          </cell>
          <cell r="C16">
            <v>2.3250000000000002</v>
          </cell>
          <cell r="D16">
            <v>0.73599999999999999</v>
          </cell>
          <cell r="E16">
            <v>0.11600000000000001</v>
          </cell>
          <cell r="F16">
            <v>0.12</v>
          </cell>
          <cell r="G16">
            <v>1E-3</v>
          </cell>
          <cell r="H16">
            <v>1.6E-2</v>
          </cell>
          <cell r="I16">
            <v>1.4E-2</v>
          </cell>
          <cell r="J16">
            <v>8.0000000000000002E-3</v>
          </cell>
          <cell r="K16">
            <v>0.74199999999999999</v>
          </cell>
          <cell r="L16">
            <v>0.19900000000000001</v>
          </cell>
          <cell r="M16">
            <v>8.9999999999999993E-3</v>
          </cell>
          <cell r="N16">
            <v>0.70230000000000004</v>
          </cell>
          <cell r="O16">
            <v>0.58299999999999996</v>
          </cell>
          <cell r="P16">
            <v>8200</v>
          </cell>
          <cell r="Q16">
            <v>11911</v>
          </cell>
          <cell r="U16" t="str">
            <v>-16,9</v>
          </cell>
        </row>
        <row r="17">
          <cell r="B17">
            <v>95.625</v>
          </cell>
          <cell r="C17">
            <v>2.4039999999999999</v>
          </cell>
          <cell r="D17">
            <v>0.76600000000000001</v>
          </cell>
          <cell r="E17">
            <v>0.121</v>
          </cell>
          <cell r="F17">
            <v>0.125</v>
          </cell>
          <cell r="G17">
            <v>2E-3</v>
          </cell>
          <cell r="H17">
            <v>1.6E-2</v>
          </cell>
          <cell r="I17">
            <v>1.4E-2</v>
          </cell>
          <cell r="J17">
            <v>8.0000000000000002E-3</v>
          </cell>
          <cell r="K17">
            <v>0.71</v>
          </cell>
          <cell r="L17">
            <v>0.20100000000000001</v>
          </cell>
          <cell r="M17">
            <v>8.0000000000000002E-3</v>
          </cell>
          <cell r="N17">
            <v>0.70320000000000005</v>
          </cell>
          <cell r="O17">
            <v>0.58399999999999996</v>
          </cell>
          <cell r="P17">
            <v>8214</v>
          </cell>
          <cell r="Q17">
            <v>11922</v>
          </cell>
          <cell r="U17" t="str">
            <v>-17,9</v>
          </cell>
        </row>
        <row r="18">
          <cell r="B18">
            <v>95.453999999999994</v>
          </cell>
          <cell r="C18">
            <v>2.488</v>
          </cell>
          <cell r="D18">
            <v>0.82</v>
          </cell>
          <cell r="E18">
            <v>0.13400000000000001</v>
          </cell>
          <cell r="F18">
            <v>0.14000000000000001</v>
          </cell>
          <cell r="G18">
            <v>1E-3</v>
          </cell>
          <cell r="H18">
            <v>1.7999999999999999E-2</v>
          </cell>
          <cell r="I18">
            <v>1.6E-2</v>
          </cell>
          <cell r="J18">
            <v>7.0000000000000001E-3</v>
          </cell>
          <cell r="K18">
            <v>0.70799999999999996</v>
          </cell>
          <cell r="L18">
            <v>0.20599999999999999</v>
          </cell>
          <cell r="M18">
            <v>8.0000000000000002E-3</v>
          </cell>
          <cell r="N18">
            <v>0.70489999999999997</v>
          </cell>
          <cell r="O18">
            <v>0.58499999999999996</v>
          </cell>
          <cell r="P18">
            <v>8231</v>
          </cell>
          <cell r="Q18">
            <v>11932</v>
          </cell>
          <cell r="U18" t="str">
            <v>-15,1</v>
          </cell>
        </row>
        <row r="19">
          <cell r="B19">
            <v>95.311000000000007</v>
          </cell>
          <cell r="C19">
            <v>2.5630000000000002</v>
          </cell>
          <cell r="D19">
            <v>0.85499999999999998</v>
          </cell>
          <cell r="E19">
            <v>0.13900000000000001</v>
          </cell>
          <cell r="F19">
            <v>0.14599999999999999</v>
          </cell>
          <cell r="G19">
            <v>1E-3</v>
          </cell>
          <cell r="H19">
            <v>0.02</v>
          </cell>
          <cell r="I19">
            <v>1.7999999999999999E-2</v>
          </cell>
          <cell r="J19">
            <v>1.2E-2</v>
          </cell>
          <cell r="K19">
            <v>0.70799999999999996</v>
          </cell>
          <cell r="L19">
            <v>0.218</v>
          </cell>
          <cell r="M19">
            <v>8.9999999999999993E-3</v>
          </cell>
          <cell r="N19">
            <v>0.70640000000000003</v>
          </cell>
          <cell r="O19">
            <v>0.58599999999999997</v>
          </cell>
          <cell r="P19">
            <v>8144</v>
          </cell>
          <cell r="Q19">
            <v>11938</v>
          </cell>
          <cell r="U19" t="str">
            <v>-16,3</v>
          </cell>
        </row>
        <row r="20">
          <cell r="B20">
            <v>95.599000000000004</v>
          </cell>
          <cell r="C20">
            <v>2.3940000000000001</v>
          </cell>
          <cell r="D20">
            <v>0.79</v>
          </cell>
          <cell r="E20">
            <v>0.126</v>
          </cell>
          <cell r="F20">
            <v>0.13200000000000001</v>
          </cell>
          <cell r="G20">
            <v>1E-3</v>
          </cell>
          <cell r="H20">
            <v>1.9E-2</v>
          </cell>
          <cell r="I20">
            <v>1.6E-2</v>
          </cell>
          <cell r="J20">
            <v>8.9999999999999993E-3</v>
          </cell>
          <cell r="K20">
            <v>0.70899999999999996</v>
          </cell>
          <cell r="L20">
            <v>0.19600000000000001</v>
          </cell>
          <cell r="M20">
            <v>8.9999999999999993E-3</v>
          </cell>
          <cell r="N20">
            <v>0.70369999999999999</v>
          </cell>
          <cell r="O20">
            <v>0.58399999999999996</v>
          </cell>
          <cell r="P20">
            <v>8220</v>
          </cell>
          <cell r="Q20">
            <v>11927</v>
          </cell>
          <cell r="U20" t="str">
            <v>-17,8</v>
          </cell>
        </row>
        <row r="21">
          <cell r="B21">
            <v>95.64</v>
          </cell>
          <cell r="C21">
            <v>2.3769999999999998</v>
          </cell>
          <cell r="D21">
            <v>0.77</v>
          </cell>
          <cell r="E21">
            <v>0.128</v>
          </cell>
          <cell r="F21">
            <v>0.128</v>
          </cell>
          <cell r="G21">
            <v>1E-3</v>
          </cell>
          <cell r="H21">
            <v>1.7999999999999999E-2</v>
          </cell>
          <cell r="I21">
            <v>1.6E-2</v>
          </cell>
          <cell r="J21">
            <v>0.01</v>
          </cell>
          <cell r="K21">
            <v>0.71</v>
          </cell>
          <cell r="L21">
            <v>0.193</v>
          </cell>
          <cell r="M21">
            <v>8.9999999999999993E-3</v>
          </cell>
          <cell r="N21">
            <v>0.70299999999999996</v>
          </cell>
          <cell r="O21">
            <v>0.58399999999999996</v>
          </cell>
          <cell r="P21">
            <v>8216</v>
          </cell>
          <cell r="Q21">
            <v>11952</v>
          </cell>
          <cell r="U21" t="str">
            <v>-11,4</v>
          </cell>
        </row>
        <row r="22">
          <cell r="B22">
            <v>95.504999999999995</v>
          </cell>
          <cell r="C22">
            <v>2.4260000000000002</v>
          </cell>
          <cell r="D22">
            <v>0.78700000000000003</v>
          </cell>
          <cell r="E22">
            <v>0.124</v>
          </cell>
          <cell r="F22">
            <v>0.126</v>
          </cell>
          <cell r="G22">
            <v>1E-3</v>
          </cell>
          <cell r="H22">
            <v>1.7000000000000001E-2</v>
          </cell>
          <cell r="I22">
            <v>1.4999999999999999E-2</v>
          </cell>
          <cell r="J22">
            <v>1.0999999999999999E-2</v>
          </cell>
          <cell r="K22">
            <v>0.77200000000000002</v>
          </cell>
          <cell r="L22">
            <v>0.20699999999999999</v>
          </cell>
          <cell r="M22">
            <v>8.9999999999999993E-3</v>
          </cell>
          <cell r="N22">
            <v>0.70399999999999996</v>
          </cell>
          <cell r="O22">
            <v>0.58399999999999996</v>
          </cell>
          <cell r="P22">
            <v>8214</v>
          </cell>
          <cell r="Q22">
            <v>11914</v>
          </cell>
          <cell r="U22" t="str">
            <v>-18,2</v>
          </cell>
        </row>
        <row r="23">
          <cell r="B23">
            <v>95.471999999999994</v>
          </cell>
          <cell r="C23">
            <v>2.4449999999999998</v>
          </cell>
          <cell r="D23">
            <v>0.79200000000000004</v>
          </cell>
          <cell r="E23">
            <v>0.125</v>
          </cell>
          <cell r="F23">
            <v>0.127</v>
          </cell>
          <cell r="G23">
            <v>1E-3</v>
          </cell>
          <cell r="H23">
            <v>1.7000000000000001E-2</v>
          </cell>
          <cell r="I23">
            <v>1.4999999999999999E-2</v>
          </cell>
          <cell r="J23">
            <v>8.0000000000000002E-3</v>
          </cell>
          <cell r="K23">
            <v>0.77800000000000002</v>
          </cell>
          <cell r="L23">
            <v>0.21099999999999999</v>
          </cell>
          <cell r="M23">
            <v>8.9999999999999993E-3</v>
          </cell>
          <cell r="N23">
            <v>0.70399999999999996</v>
          </cell>
          <cell r="O23">
            <v>0.58499999999999996</v>
          </cell>
          <cell r="P23">
            <v>8215</v>
          </cell>
          <cell r="Q23">
            <v>11913</v>
          </cell>
          <cell r="U23" t="str">
            <v>-17,9</v>
          </cell>
        </row>
        <row r="24">
          <cell r="B24">
            <v>95.387</v>
          </cell>
          <cell r="C24">
            <v>2.484</v>
          </cell>
          <cell r="D24">
            <v>0.81699999999999995</v>
          </cell>
          <cell r="E24">
            <v>0.129</v>
          </cell>
          <cell r="F24">
            <v>0.13100000000000001</v>
          </cell>
          <cell r="G24">
            <v>1E-3</v>
          </cell>
          <cell r="H24">
            <v>1.7000000000000001E-2</v>
          </cell>
          <cell r="I24">
            <v>1.4999999999999999E-2</v>
          </cell>
          <cell r="J24">
            <v>8.0000000000000002E-3</v>
          </cell>
          <cell r="K24">
            <v>0.77900000000000003</v>
          </cell>
          <cell r="L24">
            <v>0.223</v>
          </cell>
          <cell r="M24">
            <v>8.9999999999999993E-3</v>
          </cell>
          <cell r="N24">
            <v>0.70499999999999996</v>
          </cell>
          <cell r="O24">
            <v>0.58499999999999996</v>
          </cell>
          <cell r="P24">
            <v>8221</v>
          </cell>
          <cell r="Q24">
            <v>11915</v>
          </cell>
          <cell r="U24" t="str">
            <v>-16,3</v>
          </cell>
        </row>
        <row r="25">
          <cell r="B25">
            <v>95.331999999999994</v>
          </cell>
          <cell r="C25">
            <v>2.4950000000000001</v>
          </cell>
          <cell r="D25">
            <v>0.84099999999999997</v>
          </cell>
          <cell r="E25">
            <v>0.13300000000000001</v>
          </cell>
          <cell r="F25">
            <v>0.14199999999999999</v>
          </cell>
          <cell r="G25">
            <v>1E-3</v>
          </cell>
          <cell r="H25">
            <v>0.02</v>
          </cell>
          <cell r="I25">
            <v>1.7999999999999999E-2</v>
          </cell>
          <cell r="J25">
            <v>1.2E-2</v>
          </cell>
          <cell r="K25">
            <v>0.77600000000000002</v>
          </cell>
          <cell r="L25">
            <v>0.221</v>
          </cell>
          <cell r="M25">
            <v>8.9999999999999993E-3</v>
          </cell>
          <cell r="N25">
            <v>0.70599999999999996</v>
          </cell>
          <cell r="O25">
            <v>0.58599999999999997</v>
          </cell>
          <cell r="P25">
            <v>8231</v>
          </cell>
          <cell r="Q25">
            <v>11922</v>
          </cell>
          <cell r="U25" t="str">
            <v>-17,2</v>
          </cell>
        </row>
        <row r="26">
          <cell r="B26">
            <v>95.396000000000001</v>
          </cell>
          <cell r="C26">
            <v>2.431</v>
          </cell>
          <cell r="D26">
            <v>0.83199999999999996</v>
          </cell>
          <cell r="E26">
            <v>0.13400000000000001</v>
          </cell>
          <cell r="F26">
            <v>0.14299999999999999</v>
          </cell>
          <cell r="G26">
            <v>1E-3</v>
          </cell>
          <cell r="H26">
            <v>2.1999999999999999E-2</v>
          </cell>
          <cell r="I26">
            <v>1.9E-2</v>
          </cell>
          <cell r="J26">
            <v>0.01</v>
          </cell>
          <cell r="K26">
            <v>0.79</v>
          </cell>
          <cell r="L26">
            <v>0.21299999999999999</v>
          </cell>
          <cell r="M26">
            <v>8.9999999999999993E-3</v>
          </cell>
          <cell r="N26">
            <v>0.70550000000000002</v>
          </cell>
          <cell r="O26">
            <v>0.58599999999999997</v>
          </cell>
          <cell r="P26">
            <v>8225</v>
          </cell>
          <cell r="Q26">
            <v>11918</v>
          </cell>
          <cell r="U26" t="str">
            <v>-15,5</v>
          </cell>
        </row>
        <row r="27">
          <cell r="B27">
            <v>95.768000000000001</v>
          </cell>
          <cell r="C27">
            <v>2.206</v>
          </cell>
          <cell r="D27">
            <v>0.73399999999999999</v>
          </cell>
          <cell r="E27">
            <v>0.11799999999999999</v>
          </cell>
          <cell r="F27">
            <v>0.121</v>
          </cell>
          <cell r="G27">
            <v>1E-3</v>
          </cell>
          <cell r="H27">
            <v>1.7000000000000001E-2</v>
          </cell>
          <cell r="I27">
            <v>1.4E-2</v>
          </cell>
          <cell r="J27">
            <v>1.2E-2</v>
          </cell>
          <cell r="K27">
            <v>0.79600000000000004</v>
          </cell>
          <cell r="L27">
            <v>0.20399999999999999</v>
          </cell>
          <cell r="M27">
            <v>8.9999999999999993E-3</v>
          </cell>
          <cell r="N27">
            <v>0.70209999999999995</v>
          </cell>
          <cell r="O27">
            <v>0.58299999999999996</v>
          </cell>
          <cell r="P27">
            <v>8190</v>
          </cell>
          <cell r="Q27">
            <v>11897</v>
          </cell>
          <cell r="U27" t="str">
            <v>-14,4</v>
          </cell>
        </row>
        <row r="28">
          <cell r="B28">
            <v>95.463999999999999</v>
          </cell>
          <cell r="C28">
            <v>2.4300000000000002</v>
          </cell>
          <cell r="D28">
            <v>0.79700000000000004</v>
          </cell>
          <cell r="E28">
            <v>0.13</v>
          </cell>
          <cell r="F28">
            <v>0.13400000000000001</v>
          </cell>
          <cell r="G28">
            <v>1E-3</v>
          </cell>
          <cell r="H28">
            <v>1.7999999999999999E-2</v>
          </cell>
          <cell r="I28">
            <v>1.4999999999999999E-2</v>
          </cell>
          <cell r="J28">
            <v>1.0999999999999999E-2</v>
          </cell>
          <cell r="K28">
            <v>0.77200000000000002</v>
          </cell>
          <cell r="L28">
            <v>0.219</v>
          </cell>
          <cell r="M28">
            <v>8.9999999999999993E-3</v>
          </cell>
          <cell r="N28">
            <v>0.70469999999999999</v>
          </cell>
          <cell r="O28">
            <v>0.58499999999999996</v>
          </cell>
          <cell r="P28">
            <v>8218</v>
          </cell>
          <cell r="Q28">
            <v>11914</v>
          </cell>
          <cell r="U28" t="str">
            <v>-17,5</v>
          </cell>
        </row>
        <row r="29">
          <cell r="B29">
            <v>95.296999999999997</v>
          </cell>
          <cell r="C29">
            <v>2.536</v>
          </cell>
          <cell r="D29">
            <v>0.82699999999999996</v>
          </cell>
          <cell r="E29">
            <v>0.13200000000000001</v>
          </cell>
          <cell r="F29">
            <v>0.13300000000000001</v>
          </cell>
          <cell r="G29">
            <v>1E-3</v>
          </cell>
          <cell r="H29">
            <v>1.9E-2</v>
          </cell>
          <cell r="I29">
            <v>1.6E-2</v>
          </cell>
          <cell r="J29">
            <v>1.2999999999999999E-2</v>
          </cell>
          <cell r="K29">
            <v>0.78200000000000003</v>
          </cell>
          <cell r="L29">
            <v>0.23499999999999999</v>
          </cell>
          <cell r="M29">
            <v>8.9999999999999993E-3</v>
          </cell>
          <cell r="N29">
            <v>0.70599999999999996</v>
          </cell>
          <cell r="O29">
            <v>0.58599999999999997</v>
          </cell>
          <cell r="P29">
            <v>8227</v>
          </cell>
          <cell r="Q29">
            <v>11917</v>
          </cell>
          <cell r="U29" t="str">
            <v>-15,6</v>
          </cell>
        </row>
        <row r="30">
          <cell r="B30">
            <v>95.358999999999995</v>
          </cell>
          <cell r="C30">
            <v>2.516</v>
          </cell>
          <cell r="D30">
            <v>0.81699999999999995</v>
          </cell>
          <cell r="E30">
            <v>0.127</v>
          </cell>
          <cell r="F30">
            <v>0.128</v>
          </cell>
          <cell r="G30">
            <v>1E-3</v>
          </cell>
          <cell r="H30">
            <v>1.7999999999999999E-2</v>
          </cell>
          <cell r="I30">
            <v>1.4E-2</v>
          </cell>
          <cell r="J30">
            <v>8.9999999999999993E-3</v>
          </cell>
          <cell r="K30">
            <v>0.77800000000000002</v>
          </cell>
          <cell r="L30">
            <v>0.224</v>
          </cell>
          <cell r="M30">
            <v>8.9999999999999993E-3</v>
          </cell>
          <cell r="N30">
            <v>0.70530000000000004</v>
          </cell>
          <cell r="O30">
            <v>0.58499999999999996</v>
          </cell>
          <cell r="P30">
            <v>8222</v>
          </cell>
          <cell r="Q30">
            <v>11916</v>
          </cell>
          <cell r="U30" t="str">
            <v>-17,3</v>
          </cell>
        </row>
        <row r="31">
          <cell r="B31">
            <v>95.31</v>
          </cell>
          <cell r="C31">
            <v>2.5390000000000001</v>
          </cell>
          <cell r="D31">
            <v>0.84099999999999997</v>
          </cell>
          <cell r="E31">
            <v>0.13200000000000001</v>
          </cell>
          <cell r="F31">
            <v>0.13600000000000001</v>
          </cell>
          <cell r="G31">
            <v>1E-3</v>
          </cell>
          <cell r="H31">
            <v>1.6E-2</v>
          </cell>
          <cell r="I31">
            <v>1.4999999999999999E-2</v>
          </cell>
          <cell r="J31">
            <v>0.01</v>
          </cell>
          <cell r="K31">
            <v>0.76200000000000001</v>
          </cell>
          <cell r="L31">
            <v>0.23</v>
          </cell>
          <cell r="M31">
            <v>8.0000000000000002E-3</v>
          </cell>
          <cell r="N31">
            <v>0.70599999999999996</v>
          </cell>
          <cell r="O31">
            <v>0.58599999999999997</v>
          </cell>
          <cell r="P31">
            <v>8230</v>
          </cell>
          <cell r="Q31">
            <v>11921</v>
          </cell>
          <cell r="U31" t="str">
            <v>-16,0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13"/>
  </sheetPr>
  <dimension ref="A1:U108"/>
  <sheetViews>
    <sheetView tabSelected="1" view="pageBreakPreview" zoomScaleNormal="85" workbookViewId="0">
      <selection activeCell="A6" sqref="A6:S6"/>
    </sheetView>
  </sheetViews>
  <sheetFormatPr defaultRowHeight="12.75" x14ac:dyDescent="0.2"/>
  <cols>
    <col min="1" max="1" width="4.5703125" customWidth="1"/>
    <col min="2" max="11" width="8.140625" customWidth="1"/>
    <col min="12" max="12" width="11" customWidth="1"/>
    <col min="13" max="13" width="7.42578125" customWidth="1"/>
    <col min="14" max="14" width="7.7109375" customWidth="1"/>
    <col min="15" max="16" width="8.140625" customWidth="1"/>
    <col min="17" max="17" width="6.85546875" customWidth="1"/>
    <col min="18" max="18" width="7.28515625" customWidth="1"/>
    <col min="19" max="19" width="7.5703125" customWidth="1"/>
    <col min="20" max="20" width="9.85546875" bestFit="1" customWidth="1"/>
  </cols>
  <sheetData>
    <row r="1" spans="1:20" ht="15.95" customHeight="1" x14ac:dyDescent="0.2">
      <c r="A1" s="1" t="s">
        <v>0</v>
      </c>
      <c r="B1" s="1"/>
      <c r="C1" s="1"/>
      <c r="E1" s="1"/>
      <c r="F1" s="1"/>
      <c r="G1" s="2"/>
      <c r="H1" s="2"/>
      <c r="I1" s="2"/>
      <c r="J1" s="2"/>
      <c r="K1" s="2"/>
      <c r="L1" s="2"/>
      <c r="M1" s="44" t="s">
        <v>1</v>
      </c>
      <c r="N1" s="44"/>
      <c r="O1" s="44"/>
      <c r="P1" s="44"/>
      <c r="Q1" s="44"/>
      <c r="R1" s="44"/>
      <c r="S1" s="44"/>
    </row>
    <row r="2" spans="1:20" ht="15.95" customHeight="1" x14ac:dyDescent="0.2">
      <c r="A2" s="1" t="s">
        <v>2</v>
      </c>
      <c r="B2" s="1"/>
      <c r="C2" s="1"/>
      <c r="E2" s="3"/>
      <c r="F2" s="3"/>
      <c r="G2" s="2"/>
      <c r="H2" s="2"/>
      <c r="I2" s="2"/>
      <c r="J2" s="2"/>
      <c r="K2" s="2"/>
      <c r="L2" s="2"/>
      <c r="M2" s="45" t="s">
        <v>3</v>
      </c>
      <c r="N2" s="45"/>
      <c r="O2" s="45"/>
      <c r="P2" s="45"/>
      <c r="Q2" s="45"/>
      <c r="R2" s="45"/>
      <c r="S2" s="45"/>
    </row>
    <row r="3" spans="1:20" ht="15.95" customHeight="1" x14ac:dyDescent="0.2">
      <c r="A3" s="1" t="s">
        <v>4</v>
      </c>
      <c r="B3" s="1"/>
      <c r="C3" s="1"/>
      <c r="E3" s="3"/>
      <c r="F3" s="1"/>
      <c r="G3" s="2"/>
      <c r="H3" s="2"/>
      <c r="I3" s="2"/>
      <c r="J3" s="2"/>
      <c r="K3" s="2"/>
      <c r="L3" s="2"/>
      <c r="N3" s="4"/>
      <c r="O3" s="4"/>
      <c r="P3" s="4"/>
      <c r="Q3" s="4"/>
      <c r="S3" s="4" t="s">
        <v>5</v>
      </c>
    </row>
    <row r="4" spans="1:20" ht="15.95" customHeight="1" x14ac:dyDescent="0.2">
      <c r="B4" s="5"/>
      <c r="C4" s="5"/>
      <c r="D4" s="5"/>
      <c r="E4" s="5"/>
      <c r="F4" s="6"/>
      <c r="M4" s="7"/>
    </row>
    <row r="5" spans="1:20" ht="15.95" customHeight="1" x14ac:dyDescent="0.2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8"/>
    </row>
    <row r="6" spans="1:20" ht="15.75" customHeight="1" x14ac:dyDescent="0.25">
      <c r="A6" s="47" t="s">
        <v>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9"/>
    </row>
    <row r="7" spans="1:20" ht="15.75" customHeight="1" thickBot="1" x14ac:dyDescent="0.3">
      <c r="A7" s="47" t="s">
        <v>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10"/>
    </row>
    <row r="8" spans="1:20" ht="15.75" customHeight="1" thickBot="1" x14ac:dyDescent="0.3">
      <c r="A8" s="48" t="s">
        <v>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9"/>
    </row>
    <row r="9" spans="1:20" ht="13.5" customHeight="1" x14ac:dyDescent="0.2">
      <c r="A9" s="39" t="s">
        <v>10</v>
      </c>
      <c r="B9" s="40" t="s">
        <v>11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 t="s">
        <v>12</v>
      </c>
      <c r="N9" s="40"/>
      <c r="O9" s="40"/>
      <c r="P9" s="40"/>
      <c r="Q9" s="41" t="s">
        <v>13</v>
      </c>
      <c r="R9" s="43" t="s">
        <v>14</v>
      </c>
      <c r="S9" s="43" t="s">
        <v>15</v>
      </c>
      <c r="T9" s="37" t="s">
        <v>16</v>
      </c>
    </row>
    <row r="10" spans="1:20" ht="94.5" customHeight="1" thickBot="1" x14ac:dyDescent="0.25">
      <c r="A10" s="39"/>
      <c r="B10" s="11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1" t="s">
        <v>22</v>
      </c>
      <c r="H10" s="11" t="s">
        <v>23</v>
      </c>
      <c r="I10" s="11" t="s">
        <v>24</v>
      </c>
      <c r="J10" s="11" t="s">
        <v>25</v>
      </c>
      <c r="K10" s="11" t="s">
        <v>26</v>
      </c>
      <c r="L10" s="11" t="s">
        <v>27</v>
      </c>
      <c r="M10" s="11" t="s">
        <v>28</v>
      </c>
      <c r="N10" s="11" t="s">
        <v>29</v>
      </c>
      <c r="O10" s="12" t="s">
        <v>30</v>
      </c>
      <c r="P10" s="11" t="s">
        <v>31</v>
      </c>
      <c r="Q10" s="42"/>
      <c r="R10" s="43"/>
      <c r="S10" s="43"/>
      <c r="T10" s="38"/>
    </row>
    <row r="11" spans="1:20" x14ac:dyDescent="0.2">
      <c r="A11" s="13">
        <v>5</v>
      </c>
      <c r="B11" s="14">
        <f>'[1]05'!B14</f>
        <v>95.697000000000003</v>
      </c>
      <c r="C11" s="14">
        <f>'[1]05'!C14</f>
        <v>2.33</v>
      </c>
      <c r="D11" s="14">
        <f>'[1]05'!D14</f>
        <v>0.74</v>
      </c>
      <c r="E11" s="14">
        <f>'[1]05'!E14</f>
        <v>0.11600000000000001</v>
      </c>
      <c r="F11" s="14">
        <f>'[1]05'!F14</f>
        <v>0.121</v>
      </c>
      <c r="G11" s="14">
        <f>SUM('[1]05'!$G14:$I14)</f>
        <v>3.1E-2</v>
      </c>
      <c r="H11" s="14">
        <f>'[1]05'!J14</f>
        <v>7.0000000000000001E-3</v>
      </c>
      <c r="I11" s="14">
        <f>'[1]05'!K14</f>
        <v>0.754</v>
      </c>
      <c r="J11" s="14">
        <f>'[1]05'!L14</f>
        <v>0.19600000000000001</v>
      </c>
      <c r="K11" s="14">
        <f>'[1]05'!M14</f>
        <v>8.0000000000000002E-3</v>
      </c>
      <c r="L11" s="15" t="str">
        <f>'[1]05'!$U14</f>
        <v>-18,7</v>
      </c>
      <c r="M11" s="14">
        <f>'[1]05'!N14</f>
        <v>0.70240000000000002</v>
      </c>
      <c r="N11" s="14">
        <f>'[1]05'!O14</f>
        <v>0.58299999999999996</v>
      </c>
      <c r="O11" s="16">
        <f>'[1]05'!P14</f>
        <v>8200</v>
      </c>
      <c r="P11" s="16">
        <f>'[1]05'!Q14</f>
        <v>11910</v>
      </c>
      <c r="Q11" s="17"/>
      <c r="R11" s="17"/>
      <c r="S11" s="18"/>
      <c r="T11" s="19">
        <f t="shared" ref="T11:T28" si="0">SUM(B11:K11)</f>
        <v>100</v>
      </c>
    </row>
    <row r="12" spans="1:20" x14ac:dyDescent="0.2">
      <c r="A12" s="13">
        <v>6</v>
      </c>
      <c r="B12" s="14">
        <f>'[1]05'!B15</f>
        <v>95.534000000000006</v>
      </c>
      <c r="C12" s="14">
        <f>'[1]05'!C15</f>
        <v>2.4550000000000001</v>
      </c>
      <c r="D12" s="14">
        <f>'[1]05'!D15</f>
        <v>0.77700000000000002</v>
      </c>
      <c r="E12" s="14">
        <f>'[1]05'!E15</f>
        <v>0.121</v>
      </c>
      <c r="F12" s="14">
        <f>'[1]05'!F15</f>
        <v>0.125</v>
      </c>
      <c r="G12" s="14">
        <f>SUM('[1]05'!$G15:$I15)</f>
        <v>3.2000000000000001E-2</v>
      </c>
      <c r="H12" s="14">
        <f>'[1]05'!J15</f>
        <v>7.0000000000000001E-3</v>
      </c>
      <c r="I12" s="14">
        <f>'[1]05'!K15</f>
        <v>0.73199999999999998</v>
      </c>
      <c r="J12" s="14">
        <f>'[1]05'!L15</f>
        <v>0.20899999999999999</v>
      </c>
      <c r="K12" s="14">
        <f>'[1]05'!M15</f>
        <v>8.0000000000000002E-3</v>
      </c>
      <c r="L12" s="15" t="str">
        <f>'[1]05'!$U15</f>
        <v>-17,4</v>
      </c>
      <c r="M12" s="14">
        <f>'[1]05'!N15</f>
        <v>0.70379999999999998</v>
      </c>
      <c r="N12" s="14">
        <f>'[1]05'!O15</f>
        <v>0.58399999999999996</v>
      </c>
      <c r="O12" s="16">
        <f>'[1]05'!P15</f>
        <v>8215</v>
      </c>
      <c r="P12" s="16">
        <f>'[1]05'!Q15</f>
        <v>11919</v>
      </c>
      <c r="Q12" s="18"/>
      <c r="R12" s="18"/>
      <c r="S12" s="18"/>
      <c r="T12" s="19">
        <f t="shared" si="0"/>
        <v>100</v>
      </c>
    </row>
    <row r="13" spans="1:20" x14ac:dyDescent="0.2">
      <c r="A13" s="13">
        <v>7</v>
      </c>
      <c r="B13" s="14">
        <f>'[1]05'!B16</f>
        <v>95.713999999999999</v>
      </c>
      <c r="C13" s="14">
        <f>'[1]05'!C16</f>
        <v>2.3250000000000002</v>
      </c>
      <c r="D13" s="14">
        <f>'[1]05'!D16</f>
        <v>0.73599999999999999</v>
      </c>
      <c r="E13" s="14">
        <f>'[1]05'!E16</f>
        <v>0.11600000000000001</v>
      </c>
      <c r="F13" s="14">
        <f>'[1]05'!F16</f>
        <v>0.12</v>
      </c>
      <c r="G13" s="14">
        <f>SUM('[1]05'!$G16:$I16)</f>
        <v>3.1E-2</v>
      </c>
      <c r="H13" s="14">
        <f>'[1]05'!J16</f>
        <v>8.0000000000000002E-3</v>
      </c>
      <c r="I13" s="14">
        <f>'[1]05'!K16</f>
        <v>0.74199999999999999</v>
      </c>
      <c r="J13" s="14">
        <f>'[1]05'!L16</f>
        <v>0.19900000000000001</v>
      </c>
      <c r="K13" s="14">
        <f>'[1]05'!M16</f>
        <v>8.9999999999999993E-3</v>
      </c>
      <c r="L13" s="15" t="str">
        <f>'[1]05'!$U16</f>
        <v>-16,9</v>
      </c>
      <c r="M13" s="14">
        <f>'[1]05'!N16</f>
        <v>0.70230000000000004</v>
      </c>
      <c r="N13" s="14">
        <f>'[1]05'!O16</f>
        <v>0.58299999999999996</v>
      </c>
      <c r="O13" s="16">
        <f>'[1]05'!P16</f>
        <v>8200</v>
      </c>
      <c r="P13" s="16">
        <f>'[1]05'!Q16</f>
        <v>11911</v>
      </c>
      <c r="Q13" s="18"/>
      <c r="R13" s="18"/>
      <c r="S13" s="18"/>
      <c r="T13" s="19">
        <f t="shared" si="0"/>
        <v>100.00000000000001</v>
      </c>
    </row>
    <row r="14" spans="1:20" x14ac:dyDescent="0.2">
      <c r="A14" s="13">
        <v>8</v>
      </c>
      <c r="B14" s="14">
        <f>'[1]05'!B17</f>
        <v>95.625</v>
      </c>
      <c r="C14" s="14">
        <f>'[1]05'!C17</f>
        <v>2.4039999999999999</v>
      </c>
      <c r="D14" s="14">
        <f>'[1]05'!D17</f>
        <v>0.76600000000000001</v>
      </c>
      <c r="E14" s="14">
        <f>'[1]05'!E17</f>
        <v>0.121</v>
      </c>
      <c r="F14" s="14">
        <f>'[1]05'!F17</f>
        <v>0.125</v>
      </c>
      <c r="G14" s="14">
        <f>SUM('[1]05'!$G17:$I17)</f>
        <v>3.2000000000000001E-2</v>
      </c>
      <c r="H14" s="14">
        <f>'[1]05'!J17</f>
        <v>8.0000000000000002E-3</v>
      </c>
      <c r="I14" s="14">
        <f>'[1]05'!K17</f>
        <v>0.71</v>
      </c>
      <c r="J14" s="14">
        <f>'[1]05'!L17</f>
        <v>0.20100000000000001</v>
      </c>
      <c r="K14" s="14">
        <f>'[1]05'!M17</f>
        <v>8.0000000000000002E-3</v>
      </c>
      <c r="L14" s="15" t="str">
        <f>'[1]05'!$U17</f>
        <v>-17,9</v>
      </c>
      <c r="M14" s="14">
        <f>'[1]05'!N17</f>
        <v>0.70320000000000005</v>
      </c>
      <c r="N14" s="14">
        <f>'[1]05'!O17</f>
        <v>0.58399999999999996</v>
      </c>
      <c r="O14" s="16">
        <f>'[1]05'!P17</f>
        <v>8214</v>
      </c>
      <c r="P14" s="16">
        <f>'[1]05'!Q17</f>
        <v>11922</v>
      </c>
      <c r="Q14" s="20"/>
      <c r="R14" s="20"/>
      <c r="S14" s="21"/>
      <c r="T14" s="19">
        <f t="shared" si="0"/>
        <v>99.999999999999972</v>
      </c>
    </row>
    <row r="15" spans="1:20" x14ac:dyDescent="0.2">
      <c r="A15" s="13">
        <v>12</v>
      </c>
      <c r="B15" s="14">
        <f>'[1]05'!B18</f>
        <v>95.453999999999994</v>
      </c>
      <c r="C15" s="14">
        <f>'[1]05'!C18</f>
        <v>2.488</v>
      </c>
      <c r="D15" s="14">
        <f>'[1]05'!D18</f>
        <v>0.82</v>
      </c>
      <c r="E15" s="14">
        <f>'[1]05'!E18</f>
        <v>0.13400000000000001</v>
      </c>
      <c r="F15" s="14">
        <f>'[1]05'!F18</f>
        <v>0.14000000000000001</v>
      </c>
      <c r="G15" s="14">
        <f>SUM('[1]05'!$G18:$I18)</f>
        <v>3.5000000000000003E-2</v>
      </c>
      <c r="H15" s="14">
        <f>'[1]05'!J18</f>
        <v>7.0000000000000001E-3</v>
      </c>
      <c r="I15" s="14">
        <f>'[1]05'!K18</f>
        <v>0.70799999999999996</v>
      </c>
      <c r="J15" s="14">
        <f>'[1]05'!L18</f>
        <v>0.20599999999999999</v>
      </c>
      <c r="K15" s="14">
        <f>'[1]05'!M18</f>
        <v>8.0000000000000002E-3</v>
      </c>
      <c r="L15" s="15" t="str">
        <f>'[1]05'!$U18</f>
        <v>-15,1</v>
      </c>
      <c r="M15" s="14">
        <f>'[1]05'!N18</f>
        <v>0.70489999999999997</v>
      </c>
      <c r="N15" s="14">
        <f>'[1]05'!O18</f>
        <v>0.58499999999999996</v>
      </c>
      <c r="O15" s="16">
        <f>'[1]05'!P18</f>
        <v>8231</v>
      </c>
      <c r="P15" s="16">
        <f>'[1]05'!Q18</f>
        <v>11932</v>
      </c>
      <c r="Q15" s="22"/>
      <c r="R15" s="22"/>
      <c r="S15" s="21"/>
      <c r="T15" s="19">
        <f t="shared" si="0"/>
        <v>99.999999999999986</v>
      </c>
    </row>
    <row r="16" spans="1:20" x14ac:dyDescent="0.2">
      <c r="A16" s="13">
        <v>13</v>
      </c>
      <c r="B16" s="14">
        <f>'[1]05'!B19</f>
        <v>95.311000000000007</v>
      </c>
      <c r="C16" s="14">
        <f>'[1]05'!C19</f>
        <v>2.5630000000000002</v>
      </c>
      <c r="D16" s="14">
        <f>'[1]05'!D19</f>
        <v>0.85499999999999998</v>
      </c>
      <c r="E16" s="14">
        <f>'[1]05'!E19</f>
        <v>0.13900000000000001</v>
      </c>
      <c r="F16" s="14">
        <f>'[1]05'!F19</f>
        <v>0.14599999999999999</v>
      </c>
      <c r="G16" s="14">
        <f>SUM('[1]05'!$G19:$I19)</f>
        <v>3.9E-2</v>
      </c>
      <c r="H16" s="14">
        <f>'[1]05'!J19</f>
        <v>1.2E-2</v>
      </c>
      <c r="I16" s="14">
        <f>'[1]05'!K19</f>
        <v>0.70799999999999996</v>
      </c>
      <c r="J16" s="14">
        <f>'[1]05'!L19</f>
        <v>0.218</v>
      </c>
      <c r="K16" s="14">
        <f>'[1]05'!M19</f>
        <v>8.9999999999999993E-3</v>
      </c>
      <c r="L16" s="15" t="str">
        <f>'[1]05'!$U19</f>
        <v>-16,3</v>
      </c>
      <c r="M16" s="14">
        <f>'[1]05'!N19</f>
        <v>0.70640000000000003</v>
      </c>
      <c r="N16" s="14">
        <f>'[1]05'!O19</f>
        <v>0.58599999999999997</v>
      </c>
      <c r="O16" s="16">
        <f>'[1]05'!P19</f>
        <v>8144</v>
      </c>
      <c r="P16" s="16">
        <f>'[1]05'!Q19</f>
        <v>11938</v>
      </c>
      <c r="Q16" s="18"/>
      <c r="R16" s="18"/>
      <c r="S16" s="18"/>
      <c r="T16" s="19">
        <f t="shared" si="0"/>
        <v>100.00000000000001</v>
      </c>
    </row>
    <row r="17" spans="1:20" x14ac:dyDescent="0.2">
      <c r="A17" s="13">
        <v>14</v>
      </c>
      <c r="B17" s="14">
        <f>'[1]05'!B20</f>
        <v>95.599000000000004</v>
      </c>
      <c r="C17" s="14">
        <f>'[1]05'!C20</f>
        <v>2.3940000000000001</v>
      </c>
      <c r="D17" s="14">
        <f>'[1]05'!D20</f>
        <v>0.79</v>
      </c>
      <c r="E17" s="14">
        <f>'[1]05'!E20</f>
        <v>0.126</v>
      </c>
      <c r="F17" s="14">
        <f>'[1]05'!F20</f>
        <v>0.13200000000000001</v>
      </c>
      <c r="G17" s="14">
        <f>SUM('[1]05'!$G20:$I20)</f>
        <v>3.6000000000000004E-2</v>
      </c>
      <c r="H17" s="14">
        <f>'[1]05'!J20</f>
        <v>8.9999999999999993E-3</v>
      </c>
      <c r="I17" s="14">
        <f>'[1]05'!K20</f>
        <v>0.70899999999999996</v>
      </c>
      <c r="J17" s="14">
        <f>'[1]05'!L20</f>
        <v>0.19600000000000001</v>
      </c>
      <c r="K17" s="14">
        <f>'[1]05'!M20</f>
        <v>8.9999999999999993E-3</v>
      </c>
      <c r="L17" s="15" t="str">
        <f>'[1]05'!$U20</f>
        <v>-17,8</v>
      </c>
      <c r="M17" s="14">
        <f>'[1]05'!N20</f>
        <v>0.70369999999999999</v>
      </c>
      <c r="N17" s="14">
        <f>'[1]05'!O20</f>
        <v>0.58399999999999996</v>
      </c>
      <c r="O17" s="16">
        <f>'[1]05'!P20</f>
        <v>8220</v>
      </c>
      <c r="P17" s="16">
        <f>'[1]05'!Q20</f>
        <v>11927</v>
      </c>
      <c r="Q17" s="18"/>
      <c r="R17" s="18"/>
      <c r="S17" s="23"/>
      <c r="T17" s="19">
        <f t="shared" si="0"/>
        <v>100.00000000000003</v>
      </c>
    </row>
    <row r="18" spans="1:20" x14ac:dyDescent="0.2">
      <c r="A18" s="13">
        <v>15</v>
      </c>
      <c r="B18" s="14">
        <f>'[1]05'!B21</f>
        <v>95.64</v>
      </c>
      <c r="C18" s="14">
        <f>'[1]05'!C21</f>
        <v>2.3769999999999998</v>
      </c>
      <c r="D18" s="14">
        <f>'[1]05'!D21</f>
        <v>0.77</v>
      </c>
      <c r="E18" s="14">
        <f>'[1]05'!E21</f>
        <v>0.128</v>
      </c>
      <c r="F18" s="14">
        <f>'[1]05'!F21</f>
        <v>0.128</v>
      </c>
      <c r="G18" s="14">
        <f>SUM('[1]05'!$G21:$I21)</f>
        <v>3.5000000000000003E-2</v>
      </c>
      <c r="H18" s="14">
        <f>'[1]05'!J21</f>
        <v>0.01</v>
      </c>
      <c r="I18" s="14">
        <f>'[1]05'!K21</f>
        <v>0.71</v>
      </c>
      <c r="J18" s="14">
        <f>'[1]05'!L21</f>
        <v>0.193</v>
      </c>
      <c r="K18" s="14">
        <f>'[1]05'!M21</f>
        <v>8.9999999999999993E-3</v>
      </c>
      <c r="L18" s="15" t="str">
        <f>'[1]05'!$U21</f>
        <v>-11,4</v>
      </c>
      <c r="M18" s="14">
        <f>'[1]05'!N21</f>
        <v>0.70299999999999996</v>
      </c>
      <c r="N18" s="14">
        <f>'[1]05'!O21</f>
        <v>0.58399999999999996</v>
      </c>
      <c r="O18" s="16">
        <f>'[1]05'!P21</f>
        <v>8216</v>
      </c>
      <c r="P18" s="16">
        <f>'[1]05'!Q21</f>
        <v>11952</v>
      </c>
      <c r="Q18" s="18"/>
      <c r="R18" s="18"/>
      <c r="S18" s="23"/>
      <c r="T18" s="19">
        <f t="shared" si="0"/>
        <v>99.999999999999986</v>
      </c>
    </row>
    <row r="19" spans="1:20" x14ac:dyDescent="0.2">
      <c r="A19" s="13">
        <v>18</v>
      </c>
      <c r="B19" s="14">
        <f>'[1]05'!B22</f>
        <v>95.504999999999995</v>
      </c>
      <c r="C19" s="14">
        <f>'[1]05'!C22</f>
        <v>2.4260000000000002</v>
      </c>
      <c r="D19" s="14">
        <f>'[1]05'!D22</f>
        <v>0.78700000000000003</v>
      </c>
      <c r="E19" s="14">
        <f>'[1]05'!E22</f>
        <v>0.124</v>
      </c>
      <c r="F19" s="14">
        <f>'[1]05'!F22</f>
        <v>0.126</v>
      </c>
      <c r="G19" s="14">
        <f>SUM('[1]05'!$G22:$I22)</f>
        <v>3.3000000000000002E-2</v>
      </c>
      <c r="H19" s="14">
        <f>'[1]05'!J22</f>
        <v>1.0999999999999999E-2</v>
      </c>
      <c r="I19" s="14">
        <f>'[1]05'!K22</f>
        <v>0.77200000000000002</v>
      </c>
      <c r="J19" s="14">
        <f>'[1]05'!L22</f>
        <v>0.20699999999999999</v>
      </c>
      <c r="K19" s="14">
        <f>'[1]05'!M22</f>
        <v>8.9999999999999993E-3</v>
      </c>
      <c r="L19" s="15" t="str">
        <f>'[1]05'!$U22</f>
        <v>-18,2</v>
      </c>
      <c r="M19" s="14">
        <f>'[1]05'!N22</f>
        <v>0.70399999999999996</v>
      </c>
      <c r="N19" s="14">
        <f>'[1]05'!O22</f>
        <v>0.58399999999999996</v>
      </c>
      <c r="O19" s="16">
        <f>'[1]05'!P22</f>
        <v>8214</v>
      </c>
      <c r="P19" s="16">
        <f>'[1]05'!Q22</f>
        <v>11914</v>
      </c>
      <c r="Q19" s="24"/>
      <c r="R19" s="25"/>
      <c r="S19" s="26"/>
      <c r="T19" s="19">
        <f t="shared" si="0"/>
        <v>100</v>
      </c>
    </row>
    <row r="20" spans="1:20" x14ac:dyDescent="0.2">
      <c r="A20" s="13">
        <v>19</v>
      </c>
      <c r="B20" s="14">
        <f>'[1]05'!B23</f>
        <v>95.471999999999994</v>
      </c>
      <c r="C20" s="14">
        <f>'[1]05'!C23</f>
        <v>2.4449999999999998</v>
      </c>
      <c r="D20" s="14">
        <f>'[1]05'!D23</f>
        <v>0.79200000000000004</v>
      </c>
      <c r="E20" s="14">
        <f>'[1]05'!E23</f>
        <v>0.125</v>
      </c>
      <c r="F20" s="14">
        <f>'[1]05'!F23</f>
        <v>0.127</v>
      </c>
      <c r="G20" s="14">
        <f>SUM('[1]05'!$G23:$I23)</f>
        <v>3.3000000000000002E-2</v>
      </c>
      <c r="H20" s="14">
        <f>'[1]05'!J23</f>
        <v>8.0000000000000002E-3</v>
      </c>
      <c r="I20" s="14">
        <f>'[1]05'!K23</f>
        <v>0.77800000000000002</v>
      </c>
      <c r="J20" s="14">
        <f>'[1]05'!L23</f>
        <v>0.21099999999999999</v>
      </c>
      <c r="K20" s="14">
        <f>'[1]05'!M23</f>
        <v>8.9999999999999993E-3</v>
      </c>
      <c r="L20" s="15" t="str">
        <f>'[1]05'!$U23</f>
        <v>-17,9</v>
      </c>
      <c r="M20" s="14">
        <f>'[1]05'!N23</f>
        <v>0.70399999999999996</v>
      </c>
      <c r="N20" s="14">
        <f>'[1]05'!O23</f>
        <v>0.58499999999999996</v>
      </c>
      <c r="O20" s="16">
        <f>'[1]05'!P23</f>
        <v>8215</v>
      </c>
      <c r="P20" s="16">
        <f>'[1]05'!Q23</f>
        <v>11913</v>
      </c>
      <c r="Q20" s="24"/>
      <c r="R20" s="27"/>
      <c r="S20" s="26"/>
      <c r="T20" s="19">
        <f t="shared" si="0"/>
        <v>99.999999999999986</v>
      </c>
    </row>
    <row r="21" spans="1:20" x14ac:dyDescent="0.2">
      <c r="A21" s="13">
        <v>20</v>
      </c>
      <c r="B21" s="14">
        <f>'[1]05'!B24</f>
        <v>95.387</v>
      </c>
      <c r="C21" s="14">
        <f>'[1]05'!C24</f>
        <v>2.484</v>
      </c>
      <c r="D21" s="14">
        <f>'[1]05'!D24</f>
        <v>0.81699999999999995</v>
      </c>
      <c r="E21" s="14">
        <f>'[1]05'!E24</f>
        <v>0.129</v>
      </c>
      <c r="F21" s="14">
        <f>'[1]05'!F24</f>
        <v>0.13100000000000001</v>
      </c>
      <c r="G21" s="14">
        <f>SUM('[1]05'!$G24:$I24)</f>
        <v>3.3000000000000002E-2</v>
      </c>
      <c r="H21" s="14">
        <f>'[1]05'!J24</f>
        <v>8.0000000000000002E-3</v>
      </c>
      <c r="I21" s="14">
        <f>'[1]05'!K24</f>
        <v>0.77900000000000003</v>
      </c>
      <c r="J21" s="14">
        <f>'[1]05'!L24</f>
        <v>0.223</v>
      </c>
      <c r="K21" s="14">
        <f>'[1]05'!M24</f>
        <v>8.9999999999999993E-3</v>
      </c>
      <c r="L21" s="15" t="str">
        <f>'[1]05'!$U24</f>
        <v>-16,3</v>
      </c>
      <c r="M21" s="14">
        <f>'[1]05'!N24</f>
        <v>0.70499999999999996</v>
      </c>
      <c r="N21" s="14">
        <f>'[1]05'!O24</f>
        <v>0.58499999999999996</v>
      </c>
      <c r="O21" s="16">
        <f>'[1]05'!P24</f>
        <v>8221</v>
      </c>
      <c r="P21" s="16">
        <f>'[1]05'!Q24</f>
        <v>11915</v>
      </c>
      <c r="Q21" s="24"/>
      <c r="R21" s="25"/>
      <c r="S21" s="26"/>
      <c r="T21" s="19">
        <f t="shared" si="0"/>
        <v>99.999999999999986</v>
      </c>
    </row>
    <row r="22" spans="1:20" x14ac:dyDescent="0.2">
      <c r="A22" s="13">
        <v>21</v>
      </c>
      <c r="B22" s="14">
        <f>'[1]05'!B25</f>
        <v>95.331999999999994</v>
      </c>
      <c r="C22" s="14">
        <f>'[1]05'!C25</f>
        <v>2.4950000000000001</v>
      </c>
      <c r="D22" s="14">
        <f>'[1]05'!D25</f>
        <v>0.84099999999999997</v>
      </c>
      <c r="E22" s="14">
        <f>'[1]05'!E25</f>
        <v>0.13300000000000001</v>
      </c>
      <c r="F22" s="14">
        <f>'[1]05'!F25</f>
        <v>0.14199999999999999</v>
      </c>
      <c r="G22" s="14">
        <f>SUM('[1]05'!$G25:$I25)</f>
        <v>3.9E-2</v>
      </c>
      <c r="H22" s="14">
        <f>'[1]05'!J25</f>
        <v>1.2E-2</v>
      </c>
      <c r="I22" s="14">
        <f>'[1]05'!K25</f>
        <v>0.77600000000000002</v>
      </c>
      <c r="J22" s="14">
        <f>'[1]05'!L25</f>
        <v>0.221</v>
      </c>
      <c r="K22" s="14">
        <f>'[1]05'!M25</f>
        <v>8.9999999999999993E-3</v>
      </c>
      <c r="L22" s="15" t="str">
        <f>'[1]05'!$U25</f>
        <v>-17,2</v>
      </c>
      <c r="M22" s="14">
        <f>'[1]05'!N25</f>
        <v>0.70599999999999996</v>
      </c>
      <c r="N22" s="14">
        <f>'[1]05'!O25</f>
        <v>0.58599999999999997</v>
      </c>
      <c r="O22" s="16">
        <f>'[1]05'!P25</f>
        <v>8231</v>
      </c>
      <c r="P22" s="16">
        <f>'[1]05'!Q25</f>
        <v>11922</v>
      </c>
      <c r="Q22" s="24"/>
      <c r="R22" s="25"/>
      <c r="S22" s="26"/>
      <c r="T22" s="19">
        <f t="shared" si="0"/>
        <v>99.999999999999986</v>
      </c>
    </row>
    <row r="23" spans="1:20" x14ac:dyDescent="0.2">
      <c r="A23" s="13">
        <v>22</v>
      </c>
      <c r="B23" s="14">
        <f>'[1]05'!B26</f>
        <v>95.396000000000001</v>
      </c>
      <c r="C23" s="14">
        <f>'[1]05'!C26</f>
        <v>2.431</v>
      </c>
      <c r="D23" s="14">
        <f>'[1]05'!D26</f>
        <v>0.83199999999999996</v>
      </c>
      <c r="E23" s="14">
        <f>'[1]05'!E26</f>
        <v>0.13400000000000001</v>
      </c>
      <c r="F23" s="14">
        <f>'[1]05'!F26</f>
        <v>0.14299999999999999</v>
      </c>
      <c r="G23" s="14">
        <f>SUM('[1]05'!$G26:$I26)</f>
        <v>4.1999999999999996E-2</v>
      </c>
      <c r="H23" s="14">
        <f>'[1]05'!J26</f>
        <v>0.01</v>
      </c>
      <c r="I23" s="14">
        <f>'[1]05'!K26</f>
        <v>0.79</v>
      </c>
      <c r="J23" s="14">
        <f>'[1]05'!L26</f>
        <v>0.21299999999999999</v>
      </c>
      <c r="K23" s="14">
        <f>'[1]05'!M26</f>
        <v>8.9999999999999993E-3</v>
      </c>
      <c r="L23" s="15" t="str">
        <f>'[1]05'!$U26</f>
        <v>-15,5</v>
      </c>
      <c r="M23" s="14">
        <f>'[1]05'!N26</f>
        <v>0.70550000000000002</v>
      </c>
      <c r="N23" s="14">
        <f>'[1]05'!O26</f>
        <v>0.58599999999999997</v>
      </c>
      <c r="O23" s="16">
        <f>'[1]05'!P26</f>
        <v>8225</v>
      </c>
      <c r="P23" s="16">
        <f>'[1]05'!Q26</f>
        <v>11918</v>
      </c>
      <c r="Q23" s="24"/>
      <c r="R23" s="25"/>
      <c r="S23" s="26"/>
      <c r="T23" s="19">
        <f t="shared" si="0"/>
        <v>100</v>
      </c>
    </row>
    <row r="24" spans="1:20" x14ac:dyDescent="0.2">
      <c r="A24" s="13">
        <v>25</v>
      </c>
      <c r="B24" s="14">
        <f>'[1]05'!B27</f>
        <v>95.768000000000001</v>
      </c>
      <c r="C24" s="14">
        <f>'[1]05'!C27</f>
        <v>2.206</v>
      </c>
      <c r="D24" s="14">
        <f>'[1]05'!D27</f>
        <v>0.73399999999999999</v>
      </c>
      <c r="E24" s="14">
        <f>'[1]05'!E27</f>
        <v>0.11799999999999999</v>
      </c>
      <c r="F24" s="14">
        <f>'[1]05'!F27</f>
        <v>0.121</v>
      </c>
      <c r="G24" s="14">
        <f>SUM('[1]05'!$G27:$I27)</f>
        <v>3.2000000000000001E-2</v>
      </c>
      <c r="H24" s="14">
        <f>'[1]05'!J27</f>
        <v>1.2E-2</v>
      </c>
      <c r="I24" s="14">
        <f>'[1]05'!K27</f>
        <v>0.79600000000000004</v>
      </c>
      <c r="J24" s="14">
        <f>'[1]05'!L27</f>
        <v>0.20399999999999999</v>
      </c>
      <c r="K24" s="14">
        <f>'[1]05'!M27</f>
        <v>8.9999999999999993E-3</v>
      </c>
      <c r="L24" s="15" t="str">
        <f>'[1]05'!$U27</f>
        <v>-14,4</v>
      </c>
      <c r="M24" s="14">
        <f>'[1]05'!N27</f>
        <v>0.70209999999999995</v>
      </c>
      <c r="N24" s="14">
        <f>'[1]05'!O27</f>
        <v>0.58299999999999996</v>
      </c>
      <c r="O24" s="16">
        <f>'[1]05'!P27</f>
        <v>8190</v>
      </c>
      <c r="P24" s="16">
        <f>'[1]05'!Q27</f>
        <v>11897</v>
      </c>
      <c r="Q24" s="24"/>
      <c r="R24" s="25"/>
      <c r="S24" s="26"/>
      <c r="T24" s="19">
        <f t="shared" si="0"/>
        <v>99.999999999999986</v>
      </c>
    </row>
    <row r="25" spans="1:20" x14ac:dyDescent="0.2">
      <c r="A25" s="13">
        <v>26</v>
      </c>
      <c r="B25" s="14">
        <f>'[1]05'!B28</f>
        <v>95.463999999999999</v>
      </c>
      <c r="C25" s="14">
        <f>'[1]05'!C28</f>
        <v>2.4300000000000002</v>
      </c>
      <c r="D25" s="14">
        <f>'[1]05'!D28</f>
        <v>0.79700000000000004</v>
      </c>
      <c r="E25" s="14">
        <f>'[1]05'!E28</f>
        <v>0.13</v>
      </c>
      <c r="F25" s="14">
        <f>'[1]05'!F28</f>
        <v>0.13400000000000001</v>
      </c>
      <c r="G25" s="14">
        <f>SUM('[1]05'!$G28:$I28)</f>
        <v>3.4000000000000002E-2</v>
      </c>
      <c r="H25" s="14">
        <f>'[1]05'!J28</f>
        <v>1.0999999999999999E-2</v>
      </c>
      <c r="I25" s="14">
        <f>'[1]05'!K28</f>
        <v>0.77200000000000002</v>
      </c>
      <c r="J25" s="14">
        <f>'[1]05'!L28</f>
        <v>0.219</v>
      </c>
      <c r="K25" s="14">
        <f>'[1]05'!M28</f>
        <v>8.9999999999999993E-3</v>
      </c>
      <c r="L25" s="15" t="str">
        <f>'[1]05'!$U28</f>
        <v>-17,5</v>
      </c>
      <c r="M25" s="14">
        <f>'[1]05'!N28</f>
        <v>0.70469999999999999</v>
      </c>
      <c r="N25" s="14">
        <f>'[1]05'!O28</f>
        <v>0.58499999999999996</v>
      </c>
      <c r="O25" s="16">
        <f>'[1]05'!P28</f>
        <v>8218</v>
      </c>
      <c r="P25" s="16">
        <f>'[1]05'!Q28</f>
        <v>11914</v>
      </c>
      <c r="Q25" s="24"/>
      <c r="R25" s="25"/>
      <c r="S25" s="26"/>
      <c r="T25" s="19">
        <f t="shared" si="0"/>
        <v>100</v>
      </c>
    </row>
    <row r="26" spans="1:20" x14ac:dyDescent="0.2">
      <c r="A26" s="13">
        <v>27</v>
      </c>
      <c r="B26" s="14">
        <f>'[1]05'!B29</f>
        <v>95.296999999999997</v>
      </c>
      <c r="C26" s="14">
        <f>'[1]05'!C29</f>
        <v>2.536</v>
      </c>
      <c r="D26" s="14">
        <f>'[1]05'!D29</f>
        <v>0.82699999999999996</v>
      </c>
      <c r="E26" s="14">
        <f>'[1]05'!E29</f>
        <v>0.13200000000000001</v>
      </c>
      <c r="F26" s="14">
        <f>'[1]05'!F29</f>
        <v>0.13300000000000001</v>
      </c>
      <c r="G26" s="14">
        <f>SUM('[1]05'!$G29:$I29)</f>
        <v>3.6000000000000004E-2</v>
      </c>
      <c r="H26" s="14">
        <f>'[1]05'!J29</f>
        <v>1.2999999999999999E-2</v>
      </c>
      <c r="I26" s="14">
        <f>'[1]05'!K29</f>
        <v>0.78200000000000003</v>
      </c>
      <c r="J26" s="14">
        <f>'[1]05'!L29</f>
        <v>0.23499999999999999</v>
      </c>
      <c r="K26" s="14">
        <f>'[1]05'!M29</f>
        <v>8.9999999999999993E-3</v>
      </c>
      <c r="L26" s="15" t="str">
        <f>'[1]05'!$U29</f>
        <v>-15,6</v>
      </c>
      <c r="M26" s="14">
        <f>'[1]05'!N29</f>
        <v>0.70599999999999996</v>
      </c>
      <c r="N26" s="14">
        <f>'[1]05'!O29</f>
        <v>0.58599999999999997</v>
      </c>
      <c r="O26" s="16">
        <f>'[1]05'!P29</f>
        <v>8227</v>
      </c>
      <c r="P26" s="16">
        <f>'[1]05'!Q29</f>
        <v>11917</v>
      </c>
      <c r="Q26" s="20"/>
      <c r="R26" s="25"/>
      <c r="S26" s="28"/>
      <c r="T26" s="19">
        <f t="shared" si="0"/>
        <v>100</v>
      </c>
    </row>
    <row r="27" spans="1:20" x14ac:dyDescent="0.2">
      <c r="A27" s="13">
        <v>28</v>
      </c>
      <c r="B27" s="14">
        <f>'[1]05'!B30</f>
        <v>95.358999999999995</v>
      </c>
      <c r="C27" s="14">
        <f>'[1]05'!C30</f>
        <v>2.516</v>
      </c>
      <c r="D27" s="14">
        <f>'[1]05'!D30</f>
        <v>0.81699999999999995</v>
      </c>
      <c r="E27" s="14">
        <f>'[1]05'!E30</f>
        <v>0.127</v>
      </c>
      <c r="F27" s="14">
        <f>'[1]05'!F30</f>
        <v>0.128</v>
      </c>
      <c r="G27" s="14">
        <f>SUM('[1]05'!$G30:$I30)</f>
        <v>3.3000000000000002E-2</v>
      </c>
      <c r="H27" s="14">
        <f>'[1]05'!J30</f>
        <v>8.9999999999999993E-3</v>
      </c>
      <c r="I27" s="14">
        <f>'[1]05'!K30</f>
        <v>0.77800000000000002</v>
      </c>
      <c r="J27" s="14">
        <f>'[1]05'!L30</f>
        <v>0.224</v>
      </c>
      <c r="K27" s="14">
        <f>'[1]05'!M30</f>
        <v>8.9999999999999993E-3</v>
      </c>
      <c r="L27" s="15" t="str">
        <f>'[1]05'!$U30</f>
        <v>-17,3</v>
      </c>
      <c r="M27" s="14">
        <f>'[1]05'!N30</f>
        <v>0.70530000000000004</v>
      </c>
      <c r="N27" s="14">
        <f>'[1]05'!O30</f>
        <v>0.58499999999999996</v>
      </c>
      <c r="O27" s="16">
        <f>'[1]05'!P30</f>
        <v>8222</v>
      </c>
      <c r="P27" s="16">
        <f>'[1]05'!Q30</f>
        <v>11916</v>
      </c>
      <c r="Q27" s="20"/>
      <c r="R27" s="25"/>
      <c r="S27" s="28"/>
      <c r="T27" s="19">
        <f t="shared" si="0"/>
        <v>100</v>
      </c>
    </row>
    <row r="28" spans="1:20" x14ac:dyDescent="0.2">
      <c r="A28" s="13">
        <v>29</v>
      </c>
      <c r="B28" s="14">
        <f>'[1]05'!B31</f>
        <v>95.31</v>
      </c>
      <c r="C28" s="14">
        <f>'[1]05'!C31</f>
        <v>2.5390000000000001</v>
      </c>
      <c r="D28" s="14">
        <f>'[1]05'!D31</f>
        <v>0.84099999999999997</v>
      </c>
      <c r="E28" s="14">
        <f>'[1]05'!E31</f>
        <v>0.13200000000000001</v>
      </c>
      <c r="F28" s="14">
        <f>'[1]05'!F31</f>
        <v>0.13600000000000001</v>
      </c>
      <c r="G28" s="14">
        <f>SUM('[1]05'!$G31:$I31)</f>
        <v>3.2000000000000001E-2</v>
      </c>
      <c r="H28" s="14">
        <f>'[1]05'!J31</f>
        <v>0.01</v>
      </c>
      <c r="I28" s="14">
        <f>'[1]05'!K31</f>
        <v>0.76200000000000001</v>
      </c>
      <c r="J28" s="14">
        <f>'[1]05'!L31</f>
        <v>0.23</v>
      </c>
      <c r="K28" s="14">
        <f>'[1]05'!M31</f>
        <v>8.0000000000000002E-3</v>
      </c>
      <c r="L28" s="15" t="str">
        <f>'[1]05'!$U31</f>
        <v>-16,0</v>
      </c>
      <c r="M28" s="14">
        <f>'[1]05'!N31</f>
        <v>0.70599999999999996</v>
      </c>
      <c r="N28" s="14">
        <f>'[1]05'!O31</f>
        <v>0.58599999999999997</v>
      </c>
      <c r="O28" s="16">
        <f>'[1]05'!P31</f>
        <v>8230</v>
      </c>
      <c r="P28" s="16">
        <f>'[1]05'!Q31</f>
        <v>11921</v>
      </c>
      <c r="Q28" s="20"/>
      <c r="R28" s="25"/>
      <c r="S28" s="28"/>
      <c r="T28" s="19">
        <f t="shared" si="0"/>
        <v>100</v>
      </c>
    </row>
    <row r="29" spans="1:20" ht="21.95" customHeight="1" x14ac:dyDescent="0.2">
      <c r="A29" s="29" t="s">
        <v>32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 t="s">
        <v>33</v>
      </c>
      <c r="P29" s="29"/>
      <c r="Q29" s="29"/>
      <c r="R29" s="29"/>
      <c r="S29" s="29"/>
      <c r="T29" s="30"/>
    </row>
    <row r="30" spans="1:20" ht="21.95" customHeight="1" x14ac:dyDescent="0.2">
      <c r="A30" s="31"/>
      <c r="B30" s="32" t="s">
        <v>34</v>
      </c>
      <c r="C30" s="33"/>
      <c r="D30" s="33"/>
      <c r="E30" s="33"/>
      <c r="F30" s="33"/>
      <c r="G30" s="33"/>
      <c r="H30" s="31"/>
      <c r="I30" s="31"/>
      <c r="J30" s="34" t="s">
        <v>35</v>
      </c>
      <c r="K30" s="34"/>
      <c r="L30" s="31"/>
      <c r="M30" s="34" t="s">
        <v>36</v>
      </c>
      <c r="N30" s="34"/>
      <c r="O30" s="31"/>
      <c r="P30" s="34" t="s">
        <v>37</v>
      </c>
      <c r="Q30" s="34"/>
      <c r="R30" s="34"/>
      <c r="S30" s="34"/>
      <c r="T30" s="30"/>
    </row>
    <row r="31" spans="1:20" ht="21.95" customHeight="1" x14ac:dyDescent="0.2">
      <c r="A31" s="35" t="s">
        <v>38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 t="str">
        <f>O29</f>
        <v xml:space="preserve"> "  2 9 " травня      2015 р.</v>
      </c>
      <c r="P31" s="35"/>
      <c r="Q31" s="35"/>
      <c r="R31" s="35"/>
      <c r="S31" s="35"/>
      <c r="T31" s="30"/>
    </row>
    <row r="32" spans="1:20" ht="21.95" customHeight="1" x14ac:dyDescent="0.2">
      <c r="A32" s="31"/>
      <c r="B32" s="32" t="s">
        <v>39</v>
      </c>
      <c r="C32" s="33"/>
      <c r="D32" s="33"/>
      <c r="E32" s="33"/>
      <c r="F32" s="33"/>
      <c r="G32" s="33"/>
      <c r="H32" s="31"/>
      <c r="I32" s="31"/>
      <c r="J32" s="34" t="s">
        <v>35</v>
      </c>
      <c r="K32" s="34"/>
      <c r="L32" s="31"/>
      <c r="M32" s="34" t="s">
        <v>36</v>
      </c>
      <c r="N32" s="34"/>
      <c r="O32" s="31"/>
      <c r="P32" s="34" t="s">
        <v>37</v>
      </c>
      <c r="Q32" s="34"/>
      <c r="R32" s="34"/>
      <c r="S32" s="34"/>
      <c r="T32" s="30"/>
    </row>
    <row r="33" spans="1:21" ht="12.75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2.75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2.75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2.7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12.75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12.75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12.7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12.7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12.7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ht="12.7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12.7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</sheetData>
  <dataConsolidate/>
  <mergeCells count="13">
    <mergeCell ref="A8:S8"/>
    <mergeCell ref="M1:S1"/>
    <mergeCell ref="M2:S2"/>
    <mergeCell ref="A5:S5"/>
    <mergeCell ref="A6:S6"/>
    <mergeCell ref="A7:S7"/>
    <mergeCell ref="T9:T10"/>
    <mergeCell ref="A9:A10"/>
    <mergeCell ref="B9:L9"/>
    <mergeCell ref="M9:P9"/>
    <mergeCell ref="Q9:Q10"/>
    <mergeCell ref="R9:R10"/>
    <mergeCell ref="S9:S10"/>
  </mergeCells>
  <printOptions horizontalCentered="1"/>
  <pageMargins left="0.59055118110236227" right="0.59055118110236227" top="1.1811023622047245" bottom="0" header="0" footer="0.19685039370078741"/>
  <pageSetup paperSize="9" scale="84" orientation="landscape" horizontalDpi="1200" verticalDpi="1200" r:id="rId1"/>
  <headerFooter alignWithMargins="0"/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05-2015</vt:lpstr>
      <vt:lpstr>'05-2015'!Область_печати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Сыпко Эллада Петровна</cp:lastModifiedBy>
  <dcterms:created xsi:type="dcterms:W3CDTF">2015-05-29T11:22:25Z</dcterms:created>
  <dcterms:modified xsi:type="dcterms:W3CDTF">2015-06-02T07:59:26Z</dcterms:modified>
</cp:coreProperties>
</file>