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285" windowWidth="1047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<sst xmlns="http://schemas.openxmlformats.org/spreadsheetml/2006/main" count="34" uniqueCount="30">
  <si>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</si>
  <si>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</si>
  <si>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</si>
  <si>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</si>
  <si>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</si>
  <si>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</si>
  <si>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</si>
  <si>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</si>
  <si>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</si>
  <si>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</si>
  <si>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</si>
  <si>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</si>
  <si>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</si>
  <si>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</si>
  <si>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</si>
  <si>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Капленці 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</si>
  <si>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</si>
  <si>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</si>
  <si>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</si>
  <si>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</si>
  <si>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</si>
  <si>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</si>
  <si>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</si>
  <si>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</si>
  <si>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</si>
  <si>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</si>
  <si>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</si>
  <si>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</si>
  <si>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t>15-</t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</si>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</sst>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06.04.2015р.</v>
          </cell>
        </row>
        <row r="183">
          <cell r="B183">
            <v>84.956000000000003</v>
          </cell>
          <cell r="C183">
            <v>7.2</v>
          </cell>
          <cell r="D183">
            <v>2.2000000000000002</v>
          </cell>
          <cell r="E183">
            <v>0.39400000000000002</v>
          </cell>
          <cell r="F183">
            <v>0.19800000000000001</v>
          </cell>
          <cell r="G183">
            <v>6.3E-2</v>
          </cell>
          <cell r="H183">
            <v>7.2999999999999995E-2</v>
          </cell>
          <cell r="I183">
            <v>3.4000000000000002E-2</v>
          </cell>
          <cell r="J183">
            <v>9.8000000000000004E-2</v>
          </cell>
          <cell r="K183">
            <v>1.46</v>
          </cell>
          <cell r="L183">
            <v>3.32</v>
          </cell>
          <cell r="M183">
            <v>4.0000000000000001E-3</v>
          </cell>
        </row>
        <row r="187">
          <cell r="M187">
            <v>0.80100000000000005</v>
          </cell>
        </row>
        <row r="188">
          <cell r="M188">
            <v>8521</v>
          </cell>
        </row>
        <row r="189">
          <cell r="M189">
            <v>11556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14.04.2015 р.</v>
          </cell>
        </row>
        <row r="183">
          <cell r="B183">
            <v>83.918000000000006</v>
          </cell>
          <cell r="C183">
            <v>7.6980000000000004</v>
          </cell>
          <cell r="D183">
            <v>2.4700000000000002</v>
          </cell>
          <cell r="E183">
            <v>0.42599999999999999</v>
          </cell>
          <cell r="F183">
            <v>0.218</v>
          </cell>
          <cell r="G183">
            <v>6.7000000000000004E-2</v>
          </cell>
          <cell r="H183">
            <v>7.5999999999999998E-2</v>
          </cell>
          <cell r="I183">
            <v>2.1000000000000001E-2</v>
          </cell>
          <cell r="J183">
            <v>8.6999999999999994E-2</v>
          </cell>
          <cell r="K183">
            <v>1.41</v>
          </cell>
          <cell r="L183">
            <v>3.6059999999999999</v>
          </cell>
          <cell r="M183">
            <v>3.0000000000000001E-3</v>
          </cell>
        </row>
        <row r="187">
          <cell r="M187">
            <v>0.81100000000000005</v>
          </cell>
        </row>
        <row r="188">
          <cell r="M188">
            <v>8573</v>
          </cell>
        </row>
        <row r="189">
          <cell r="M189">
            <v>11553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21.04.2015р.</v>
          </cell>
        </row>
        <row r="183">
          <cell r="B183">
            <v>78.290000000000006</v>
          </cell>
          <cell r="C183">
            <v>10.115</v>
          </cell>
          <cell r="D183">
            <v>3.8719999999999999</v>
          </cell>
          <cell r="E183">
            <v>0.76200000000000001</v>
          </cell>
          <cell r="F183">
            <v>0.34499999999999997</v>
          </cell>
          <cell r="G183">
            <v>0.129</v>
          </cell>
          <cell r="H183">
            <v>0.127</v>
          </cell>
          <cell r="I183">
            <v>3.5999999999999997E-2</v>
          </cell>
          <cell r="J183">
            <v>0.189</v>
          </cell>
          <cell r="K183">
            <v>1.379</v>
          </cell>
          <cell r="L183">
            <v>4.7519999999999998</v>
          </cell>
          <cell r="M183">
            <v>4.0000000000000001E-3</v>
          </cell>
        </row>
        <row r="187">
          <cell r="M187">
            <v>0.87</v>
          </cell>
        </row>
        <row r="188">
          <cell r="M188">
            <v>8969</v>
          </cell>
        </row>
        <row r="189">
          <cell r="M189">
            <v>11649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27.04.2015р.</v>
          </cell>
        </row>
        <row r="183">
          <cell r="B183">
            <v>79.447000000000003</v>
          </cell>
          <cell r="C183">
            <v>9.6780000000000008</v>
          </cell>
          <cell r="D183">
            <v>3.6429999999999998</v>
          </cell>
          <cell r="E183">
            <v>0.67900000000000005</v>
          </cell>
          <cell r="F183">
            <v>0.313</v>
          </cell>
          <cell r="G183">
            <v>0.109</v>
          </cell>
          <cell r="H183">
            <v>0.11</v>
          </cell>
          <cell r="I183">
            <v>2.5999999999999999E-2</v>
          </cell>
          <cell r="J183">
            <v>0.107</v>
          </cell>
          <cell r="K183">
            <v>1.3069999999999999</v>
          </cell>
          <cell r="L183">
            <v>4.577</v>
          </cell>
          <cell r="M183">
            <v>4.0000000000000001E-3</v>
          </cell>
        </row>
        <row r="187">
          <cell r="M187">
            <v>0.85699999999999998</v>
          </cell>
        </row>
        <row r="188">
          <cell r="M188">
            <v>8872</v>
          </cell>
        </row>
        <row r="189">
          <cell r="M189">
            <v>11618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I30" sqref="I30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 t="s">
        <v>28</v>
      </c>
      <c r="P1" s="25"/>
      <c r="Q1" s="25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3" t="s">
        <v>17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28" t="s">
        <v>23</v>
      </c>
      <c r="C9" s="29"/>
      <c r="D9" s="29"/>
      <c r="E9" s="29"/>
      <c r="F9" s="29"/>
      <c r="G9" s="29"/>
      <c r="H9" s="29"/>
      <c r="I9" s="29"/>
      <c r="J9" s="29"/>
      <c r="K9" s="30"/>
      <c r="L9" s="37" t="s">
        <v>16</v>
      </c>
      <c r="M9" s="50" t="s">
        <v>24</v>
      </c>
      <c r="N9" s="50" t="s">
        <v>25</v>
      </c>
      <c r="O9" s="50" t="s">
        <v>26</v>
      </c>
      <c r="P9" s="37" t="s">
        <v>19</v>
      </c>
      <c r="Q9" s="37" t="s">
        <v>20</v>
      </c>
      <c r="R9" s="40" t="s">
        <v>21</v>
      </c>
      <c r="S9" s="3"/>
      <c r="T9" s="3"/>
    </row>
    <row r="10" spans="1:20" ht="57" customHeight="1" x14ac:dyDescent="0.25">
      <c r="A10" s="35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38"/>
      <c r="M10" s="50"/>
      <c r="N10" s="50"/>
      <c r="O10" s="50"/>
      <c r="P10" s="38"/>
      <c r="Q10" s="38"/>
      <c r="R10" s="41"/>
      <c r="S10" s="3"/>
      <c r="T10" s="3"/>
    </row>
    <row r="11" spans="1:20" ht="27" customHeight="1" thickBot="1" x14ac:dyDescent="0.3">
      <c r="A11" s="36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7" t="s">
        <v>22</v>
      </c>
      <c r="N11" s="48"/>
      <c r="O11" s="49"/>
      <c r="P11" s="39"/>
      <c r="Q11" s="39"/>
      <c r="R11" s="42"/>
      <c r="S11" s="3"/>
      <c r="T11" s="3"/>
    </row>
    <row r="12" spans="1:20" ht="21" customHeight="1" x14ac:dyDescent="0.25">
      <c r="A12" s="5" t="str">
        <f>[1]Лист1!$D$174</f>
        <v>06.04.2015р.</v>
      </c>
      <c r="B12" s="18">
        <f>[1]Лист1!$B$183</f>
        <v>84.956000000000003</v>
      </c>
      <c r="C12" s="18">
        <f>[1]Лист1!$C$183</f>
        <v>7.2</v>
      </c>
      <c r="D12" s="18">
        <f>[1]Лист1!$D$183</f>
        <v>2.2000000000000002</v>
      </c>
      <c r="E12" s="18">
        <f>[1]Лист1!$F$183</f>
        <v>0.19800000000000001</v>
      </c>
      <c r="F12" s="18">
        <f>[1]Лист1!$E$183</f>
        <v>0.39400000000000002</v>
      </c>
      <c r="G12" s="18">
        <f>SUM([1]Лист1!$G$183:$I$183)</f>
        <v>0.17</v>
      </c>
      <c r="H12" s="18">
        <f>[1]Лист1!$J$183</f>
        <v>9.8000000000000004E-2</v>
      </c>
      <c r="I12" s="18">
        <f>[1]Лист1!$K$183</f>
        <v>1.46</v>
      </c>
      <c r="J12" s="18">
        <f>[1]Лист1!$L$183</f>
        <v>3.32</v>
      </c>
      <c r="K12" s="18">
        <f>[1]Лист1!$M$183</f>
        <v>4.0000000000000001E-3</v>
      </c>
      <c r="L12" s="21">
        <v>-12.7</v>
      </c>
      <c r="M12" s="18">
        <f>[1]Лист1!$M$187</f>
        <v>0.80100000000000005</v>
      </c>
      <c r="N12" s="6">
        <f>[1]Лист1!$M$188</f>
        <v>8521</v>
      </c>
      <c r="O12" s="6">
        <f>[1]Лист1!$M$189</f>
        <v>11556</v>
      </c>
      <c r="P12" s="44" t="s">
        <v>27</v>
      </c>
      <c r="Q12" s="44" t="s">
        <v>27</v>
      </c>
      <c r="R12" s="44" t="s">
        <v>27</v>
      </c>
      <c r="S12" s="3"/>
      <c r="T12" s="3"/>
    </row>
    <row r="13" spans="1:20" ht="21" customHeight="1" x14ac:dyDescent="0.25">
      <c r="A13" s="7" t="str">
        <f>[2]Лист1!$D$174</f>
        <v>14.04.2015 р.</v>
      </c>
      <c r="B13" s="19">
        <f>[2]Лист1!$B$183</f>
        <v>83.918000000000006</v>
      </c>
      <c r="C13" s="19">
        <f>[2]Лист1!$C$183</f>
        <v>7.6980000000000004</v>
      </c>
      <c r="D13" s="19">
        <f>[2]Лист1!$D$183</f>
        <v>2.4700000000000002</v>
      </c>
      <c r="E13" s="19">
        <f>[2]Лист1!$F$183</f>
        <v>0.218</v>
      </c>
      <c r="F13" s="19">
        <f>[2]Лист1!$E$183</f>
        <v>0.42599999999999999</v>
      </c>
      <c r="G13" s="19">
        <f>SUM([2]Лист1!$G$183:$I$183)</f>
        <v>0.16400000000000001</v>
      </c>
      <c r="H13" s="19">
        <f>[2]Лист1!$J$183</f>
        <v>8.6999999999999994E-2</v>
      </c>
      <c r="I13" s="19">
        <f>[2]Лист1!$K$183</f>
        <v>1.41</v>
      </c>
      <c r="J13" s="19">
        <f>[2]Лист1!$L$183</f>
        <v>3.6059999999999999</v>
      </c>
      <c r="K13" s="19">
        <f>[2]Лист1!$M$183</f>
        <v>3.0000000000000001E-3</v>
      </c>
      <c r="L13" s="22">
        <v>-15</v>
      </c>
      <c r="M13" s="19">
        <f>[2]Лист1!$M$187</f>
        <v>0.81100000000000005</v>
      </c>
      <c r="N13" s="8">
        <f>[2]Лист1!$M$188</f>
        <v>8573</v>
      </c>
      <c r="O13" s="8">
        <f>[2]Лист1!$M$189</f>
        <v>11553</v>
      </c>
      <c r="P13" s="45"/>
      <c r="Q13" s="45"/>
      <c r="R13" s="45"/>
      <c r="S13" s="3"/>
      <c r="T13" s="3"/>
    </row>
    <row r="14" spans="1:20" ht="21" customHeight="1" x14ac:dyDescent="0.25">
      <c r="A14" s="7" t="str">
        <f>[3]Лист1!$D$174</f>
        <v>21.04.2015р.</v>
      </c>
      <c r="B14" s="19">
        <f>[3]Лист1!$B$183</f>
        <v>78.290000000000006</v>
      </c>
      <c r="C14" s="19">
        <f>[3]Лист1!$C$183</f>
        <v>10.115</v>
      </c>
      <c r="D14" s="19">
        <f>[3]Лист1!$D$183</f>
        <v>3.8719999999999999</v>
      </c>
      <c r="E14" s="19">
        <f>[3]Лист1!$F$183</f>
        <v>0.34499999999999997</v>
      </c>
      <c r="F14" s="19">
        <f>[3]Лист1!$E$183</f>
        <v>0.76200000000000001</v>
      </c>
      <c r="G14" s="19">
        <f>SUM([3]Лист1!$G$183:$I$183)</f>
        <v>0.29199999999999998</v>
      </c>
      <c r="H14" s="19">
        <f>[3]Лист1!$J$183</f>
        <v>0.189</v>
      </c>
      <c r="I14" s="19">
        <f>[3]Лист1!$K$183</f>
        <v>1.379</v>
      </c>
      <c r="J14" s="19">
        <f>[3]Лист1!$L$183</f>
        <v>4.7519999999999998</v>
      </c>
      <c r="K14" s="19">
        <f>[3]Лист1!$M$183</f>
        <v>4.0000000000000001E-3</v>
      </c>
      <c r="L14" s="22">
        <v>-15.1</v>
      </c>
      <c r="M14" s="19">
        <f>[3]Лист1!$M$187</f>
        <v>0.87</v>
      </c>
      <c r="N14" s="8">
        <f>[3]Лист1!$M$188</f>
        <v>8969</v>
      </c>
      <c r="O14" s="8">
        <f>[3]Лист1!$M$189</f>
        <v>11649</v>
      </c>
      <c r="P14" s="45"/>
      <c r="Q14" s="45"/>
      <c r="R14" s="45"/>
      <c r="S14" s="3"/>
      <c r="T14" s="3"/>
    </row>
    <row r="15" spans="1:20" ht="21" customHeight="1" thickBot="1" x14ac:dyDescent="0.3">
      <c r="A15" s="9" t="str">
        <f>[4]Лист1!$D$174</f>
        <v>27.04.2015р.</v>
      </c>
      <c r="B15" s="20">
        <f>[4]Лист1!$B$183</f>
        <v>79.447000000000003</v>
      </c>
      <c r="C15" s="20">
        <f>[4]Лист1!$C$183</f>
        <v>9.6780000000000008</v>
      </c>
      <c r="D15" s="20">
        <f>[4]Лист1!$D$183</f>
        <v>3.6429999999999998</v>
      </c>
      <c r="E15" s="20">
        <f>[4]Лист1!$F$183</f>
        <v>0.313</v>
      </c>
      <c r="F15" s="20">
        <f>[4]Лист1!$E$183</f>
        <v>0.67900000000000005</v>
      </c>
      <c r="G15" s="20">
        <f>SUM([4]Лист1!$G$183:$I$183)</f>
        <v>0.245</v>
      </c>
      <c r="H15" s="20">
        <f>[4]Лист1!$J$183</f>
        <v>0.107</v>
      </c>
      <c r="I15" s="20">
        <f>[4]Лист1!$K$183</f>
        <v>1.3069999999999999</v>
      </c>
      <c r="J15" s="20">
        <f>[4]Лист1!$L$183</f>
        <v>4.577</v>
      </c>
      <c r="K15" s="20">
        <f>[4]Лист1!$M$183</f>
        <v>4.0000000000000001E-3</v>
      </c>
      <c r="L15" s="23">
        <v>-13.2</v>
      </c>
      <c r="M15" s="20">
        <f>[4]Лист1!$M$187</f>
        <v>0.85699999999999998</v>
      </c>
      <c r="N15" s="10">
        <f>[4]Лист1!$M$188</f>
        <v>8872</v>
      </c>
      <c r="O15" s="10">
        <f>[4]Лист1!$M$189</f>
        <v>11618</v>
      </c>
      <c r="P15" s="46"/>
      <c r="Q15" s="46"/>
      <c r="R15" s="46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7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20" ht="10.5" customHeight="1" x14ac:dyDescent="0.25">
      <c r="K23" s="12" t="s">
        <v>12</v>
      </c>
      <c r="N23" s="13" t="s">
        <v>13</v>
      </c>
    </row>
    <row r="24" spans="1:20" ht="14.25" customHeight="1" x14ac:dyDescent="0.25">
      <c r="M24" s="15"/>
      <c r="N24" s="15"/>
      <c r="O24" s="16"/>
    </row>
  </sheetData>
  <mergeCells count="30">
    <mergeCell ref="P12:P15"/>
    <mergeCell ref="Q12:Q15"/>
    <mergeCell ref="R12:R15"/>
    <mergeCell ref="K10:K11"/>
    <mergeCell ref="M11:O11"/>
    <mergeCell ref="M9:M10"/>
    <mergeCell ref="N9:N10"/>
    <mergeCell ref="O9:O10"/>
    <mergeCell ref="Q9:Q11"/>
    <mergeCell ref="G10:G11"/>
    <mergeCell ref="H10:H11"/>
    <mergeCell ref="I10:I11"/>
    <mergeCell ref="J10:J11"/>
    <mergeCell ref="P9:P11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2015-05-06T05:27:58Z</dcterms:modified>
</cp:coreProperties>
</file>