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0740" activeTab="0"/>
  </bookViews>
  <sheets>
    <sheet name="Лист1" sheetId="1" r:id="rId1"/>
    <sheet name="Лист2" sheetId="2" r:id="rId2"/>
    <sheet name="Лист3" sheetId="3" r:id="rId3"/>
  </sheets>
  <definedNames>
    <definedName name="_Hlk21234135" localSheetId="0">'Лист1'!$E$15</definedName>
    <definedName name="OLE_LINK2" localSheetId="0">'Лист1'!$Z$10</definedName>
    <definedName name="OLE_LINK3" localSheetId="0">'Лист1'!$AA$9</definedName>
    <definedName name="OLE_LINK5" localSheetId="0">'Лист1'!$C$51</definedName>
    <definedName name="_xlnm.Print_Area" localSheetId="0">'Лист1'!$A$1:$AB$52</definedName>
  </definedNames>
  <calcPr fullCalcOnLoad="1"/>
</workbook>
</file>

<file path=xl/sharedStrings.xml><?xml version="1.0" encoding="utf-8"?>
<sst xmlns="http://schemas.openxmlformats.org/spreadsheetml/2006/main" count="58" uniqueCount="55">
  <si>
    <t>метан</t>
  </si>
  <si>
    <t>етан</t>
  </si>
  <si>
    <t>пропан</t>
  </si>
  <si>
    <t>і-бутани</t>
  </si>
  <si>
    <t>н-бутан</t>
  </si>
  <si>
    <t>нео-пентани</t>
  </si>
  <si>
    <t>і-пентан</t>
  </si>
  <si>
    <t>н-пентан</t>
  </si>
  <si>
    <t>гексани та вищі</t>
  </si>
  <si>
    <t>кисень</t>
  </si>
  <si>
    <t>азот</t>
  </si>
  <si>
    <t>діоксид вуглецю</t>
  </si>
  <si>
    <t>пікнометрична</t>
  </si>
  <si>
    <t>мол.%</t>
  </si>
  <si>
    <t>мол. %</t>
  </si>
  <si>
    <r>
      <t xml:space="preserve">        </t>
    </r>
    <r>
      <rPr>
        <sz val="8"/>
        <rFont val="Times New Roman"/>
        <family val="1"/>
      </rPr>
      <t xml:space="preserve">                  Підрозділу підприємства, якому підпорядкована ХАЛ</t>
    </r>
  </si>
  <si>
    <t>прізвище</t>
  </si>
  <si>
    <t>підпис</t>
  </si>
  <si>
    <r>
      <t xml:space="preserve"> </t>
    </r>
    <r>
      <rPr>
        <sz val="8"/>
        <rFont val="Times New Roman"/>
        <family val="1"/>
      </rPr>
      <t xml:space="preserve">                                      ХАЛ, де здійснювались аналізи газу</t>
    </r>
  </si>
  <si>
    <t>Філія УМГ"Харківтрансгаз"</t>
  </si>
  <si>
    <t>Вимірювальна хіміко-аналітична лабораторія</t>
  </si>
  <si>
    <t>Компонентний склад МВУ 05-61-2005, об'ємна частка, %</t>
  </si>
  <si>
    <t>Умови відбору проби</t>
  </si>
  <si>
    <t>Р,      кгс/см2</t>
  </si>
  <si>
    <t>t,            ºС</t>
  </si>
  <si>
    <t xml:space="preserve">Температура точки роси по волозі при 4,0 МПа,  оС         </t>
  </si>
  <si>
    <t>Маса механічних домішок,г/м3                     ГОСТ 22387.4-77</t>
  </si>
  <si>
    <t>Число Воббе  вище        ГОСТ22667-82, ккал/м3</t>
  </si>
  <si>
    <t>Теплота згоряння нижча  ГОСТ22667-82, ккал/м3</t>
  </si>
  <si>
    <t>при 20 ºС ,                101,325 кПа</t>
  </si>
  <si>
    <t>Масова концентрація меркаптанової сірки, г/м3                         ГОСТ 22387.2-97</t>
  </si>
  <si>
    <t>Масова концентрація сірководню, г/м3                         ГОСТ 22387.2-97</t>
  </si>
  <si>
    <t xml:space="preserve"> лабораторний хроматограф</t>
  </si>
  <si>
    <r>
      <t>Густина, кг/м</t>
    </r>
    <r>
      <rPr>
        <vertAlign val="superscript"/>
        <sz val="10"/>
        <rFont val="Arial"/>
        <family val="2"/>
      </rPr>
      <t>3</t>
    </r>
  </si>
  <si>
    <t xml:space="preserve"> потоковий хроматограф</t>
  </si>
  <si>
    <t xml:space="preserve">ПАСПОРТ ФІЗИКО-ХІМІЧНИХ ПАРАМЕТРІВ ПРИРОДНОГО ГАЗУ </t>
  </si>
  <si>
    <t>Дата відбору проби                           (числа місяця)</t>
  </si>
  <si>
    <t>Дата аналізу проби                                    (числа місяця)</t>
  </si>
  <si>
    <t>об.          %</t>
  </si>
  <si>
    <t>об.         %</t>
  </si>
  <si>
    <r>
      <t xml:space="preserve">                                    протранспортованого </t>
    </r>
    <r>
      <rPr>
        <u val="single"/>
        <sz val="10"/>
        <rFont val="Arial"/>
        <family val="2"/>
      </rPr>
      <t>УМГ "Харківтрансгаз" Запорізьким ЛВУМГ</t>
    </r>
    <r>
      <rPr>
        <sz val="10"/>
        <rFont val="Arial"/>
        <family val="2"/>
      </rPr>
      <t xml:space="preserve">  </t>
    </r>
  </si>
  <si>
    <t xml:space="preserve">Запорізьке ЛВУМГ </t>
  </si>
  <si>
    <r>
      <t xml:space="preserve">Свідоцтво про атестацію </t>
    </r>
    <r>
      <rPr>
        <b/>
        <sz val="8"/>
        <rFont val="Arial"/>
        <family val="2"/>
      </rPr>
      <t xml:space="preserve">№ АВ-25-10  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09.09.15 р.</t>
    </r>
  </si>
  <si>
    <t>Керівник ХАЛ     Запорізького ПМ  Запорізького ЛВУМГ                                                                                                                                                  .</t>
  </si>
  <si>
    <r>
      <t xml:space="preserve">             дата</t>
    </r>
    <r>
      <rPr>
        <u val="single"/>
        <sz val="10"/>
        <rFont val="Times New Roman"/>
        <family val="1"/>
      </rPr>
      <t xml:space="preserve">     </t>
    </r>
  </si>
  <si>
    <r>
      <t xml:space="preserve">              дата</t>
    </r>
    <r>
      <rPr>
        <u val="single"/>
        <sz val="10"/>
        <rFont val="Times New Roman"/>
        <family val="1"/>
      </rPr>
      <t xml:space="preserve">     </t>
    </r>
  </si>
  <si>
    <t>ПАТ "УКРТРАНСГАЗ"</t>
  </si>
  <si>
    <t>Начальник     Запорізького ЛВУМГ                                                                                                                                                             .</t>
  </si>
  <si>
    <t>Деркач А.А.</t>
  </si>
  <si>
    <t xml:space="preserve">Огородник Ю.В.  </t>
  </si>
  <si>
    <t xml:space="preserve">  </t>
  </si>
  <si>
    <t xml:space="preserve">        31.03.2015       </t>
  </si>
  <si>
    <t xml:space="preserve"> 31.03.2015    </t>
  </si>
  <si>
    <r>
      <t xml:space="preserve">                       по  магістральним газопроводам   </t>
    </r>
    <r>
      <rPr>
        <b/>
        <u val="single"/>
        <sz val="10"/>
        <rFont val="Arial"/>
        <family val="2"/>
      </rPr>
      <t>ШДО,  ШДКРИ</t>
    </r>
    <r>
      <rPr>
        <sz val="10"/>
        <rFont val="Arial"/>
        <family val="2"/>
      </rPr>
      <t xml:space="preserve">  за період з   </t>
    </r>
    <r>
      <rPr>
        <b/>
        <u val="single"/>
        <sz val="10"/>
        <rFont val="Arial"/>
        <family val="2"/>
      </rPr>
      <t>01.03.2015</t>
    </r>
    <r>
      <rPr>
        <sz val="10"/>
        <rFont val="Arial"/>
        <family val="2"/>
      </rPr>
      <t xml:space="preserve">  по  </t>
    </r>
    <r>
      <rPr>
        <b/>
        <u val="single"/>
        <sz val="10"/>
        <rFont val="Arial"/>
        <family val="2"/>
      </rPr>
      <t>31.03.2015</t>
    </r>
    <r>
      <rPr>
        <sz val="10"/>
        <rFont val="Arial"/>
        <family val="2"/>
      </rPr>
      <t xml:space="preserve">  (точка відбору - ГРС-2 м.Запоріжжя)</t>
    </r>
  </si>
  <si>
    <t>не виявл.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</si>
</sst>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0.0"/>
    <numFmt numFmtId="170" formatCode="0.000"/>
    <numFmt numFmtId="171" formatCode="0.0000"/>
    <numFmt numFmtId="172" formatCode="[$-FC19]d\ mmmm\ yyyy\ &quot;г.&quot;"/>
  </numFmts>
  <fonts count="53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vertAlign val="superscript"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u val="single"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0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170" fontId="16" fillId="0" borderId="10" xfId="0" applyNumberFormat="1" applyFont="1" applyBorder="1" applyAlignment="1">
      <alignment horizontal="center" wrapText="1"/>
    </xf>
    <xf numFmtId="169" fontId="16" fillId="0" borderId="10" xfId="0" applyNumberFormat="1" applyFont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center" vertical="top" wrapText="1"/>
    </xf>
    <xf numFmtId="171" fontId="16" fillId="0" borderId="10" xfId="0" applyNumberFormat="1" applyFont="1" applyBorder="1" applyAlignment="1">
      <alignment horizontal="center" wrapText="1"/>
    </xf>
    <xf numFmtId="169" fontId="16" fillId="0" borderId="10" xfId="0" applyNumberFormat="1" applyFont="1" applyBorder="1" applyAlignment="1">
      <alignment horizontal="center" vertical="center" wrapText="1"/>
    </xf>
    <xf numFmtId="0" fontId="16" fillId="0" borderId="10" xfId="0" applyNumberFormat="1" applyFont="1" applyBorder="1" applyAlignment="1">
      <alignment horizontal="center" vertical="top" wrapText="1"/>
    </xf>
    <xf numFmtId="0" fontId="1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0" fillId="0" borderId="11" xfId="0" applyBorder="1" applyAlignment="1">
      <alignment/>
    </xf>
    <xf numFmtId="0" fontId="13" fillId="0" borderId="11" xfId="0" applyFont="1" applyBorder="1" applyAlignment="1">
      <alignment/>
    </xf>
    <xf numFmtId="0" fontId="16" fillId="0" borderId="10" xfId="0" applyNumberFormat="1" applyFont="1" applyBorder="1" applyAlignment="1">
      <alignment horizontal="center" wrapText="1"/>
    </xf>
    <xf numFmtId="0" fontId="0" fillId="0" borderId="11" xfId="0" applyFont="1" applyBorder="1" applyAlignment="1">
      <alignment/>
    </xf>
    <xf numFmtId="14" fontId="15" fillId="0" borderId="11" xfId="0" applyNumberFormat="1" applyFont="1" applyBorder="1" applyAlignment="1">
      <alignment/>
    </xf>
    <xf numFmtId="14" fontId="15" fillId="0" borderId="11" xfId="0" applyNumberFormat="1" applyFont="1" applyBorder="1" applyAlignment="1">
      <alignment horizontal="right"/>
    </xf>
    <xf numFmtId="0" fontId="52" fillId="0" borderId="10" xfId="0" applyFont="1" applyBorder="1" applyAlignment="1">
      <alignment horizontal="center" vertical="top" wrapText="1"/>
    </xf>
    <xf numFmtId="169" fontId="16" fillId="0" borderId="10" xfId="0" applyNumberFormat="1" applyFont="1" applyBorder="1" applyAlignment="1">
      <alignment horizontal="center" vertical="center"/>
    </xf>
    <xf numFmtId="0" fontId="16" fillId="0" borderId="10" xfId="0" applyNumberFormat="1" applyFont="1" applyBorder="1" applyAlignment="1">
      <alignment horizontal="center"/>
    </xf>
    <xf numFmtId="169" fontId="3" fillId="0" borderId="10" xfId="0" applyNumberFormat="1" applyFont="1" applyBorder="1" applyAlignment="1">
      <alignment horizontal="center" wrapText="1"/>
    </xf>
    <xf numFmtId="169" fontId="16" fillId="0" borderId="10" xfId="0" applyNumberFormat="1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center" wrapText="1"/>
    </xf>
    <xf numFmtId="0" fontId="16" fillId="0" borderId="10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textRotation="90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6" fillId="0" borderId="15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textRotation="90" wrapText="1"/>
    </xf>
    <xf numFmtId="0" fontId="0" fillId="0" borderId="17" xfId="0" applyBorder="1" applyAlignment="1">
      <alignment horizont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5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tabSelected="1" zoomScalePageLayoutView="0" workbookViewId="0" topLeftCell="A1">
      <selection activeCell="B8" sqref="B8:AB8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4" width="6.875" style="0" customWidth="1"/>
    <col min="5" max="5" width="4.875" style="0" customWidth="1"/>
    <col min="6" max="7" width="6.75390625" style="0" customWidth="1"/>
    <col min="8" max="17" width="5.25390625" style="0" customWidth="1"/>
    <col min="18" max="18" width="6.125" style="0" customWidth="1"/>
    <col min="19" max="19" width="5.625" style="0" customWidth="1"/>
    <col min="20" max="25" width="6.75390625" style="0" customWidth="1"/>
    <col min="26" max="27" width="7.75390625" style="0" customWidth="1"/>
    <col min="28" max="28" width="10.375" style="0" customWidth="1"/>
    <col min="29" max="29" width="6.375" style="0" customWidth="1"/>
    <col min="32" max="32" width="9.125" style="7" customWidth="1"/>
  </cols>
  <sheetData>
    <row r="1" spans="2:30" ht="12.75">
      <c r="B1" s="3" t="s">
        <v>46</v>
      </c>
      <c r="C1" s="3"/>
      <c r="D1" s="3"/>
      <c r="E1" s="3"/>
      <c r="F1" s="3"/>
      <c r="G1" s="3"/>
      <c r="H1" s="3"/>
      <c r="I1" s="3"/>
      <c r="J1" s="3"/>
      <c r="L1" s="3"/>
      <c r="M1" s="3"/>
      <c r="N1" s="3"/>
      <c r="O1" s="3"/>
      <c r="P1" s="3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2:30" ht="12.75">
      <c r="B2" s="3" t="s">
        <v>19</v>
      </c>
      <c r="C2" s="3"/>
      <c r="D2" s="3"/>
      <c r="E2" s="3"/>
      <c r="F2" s="3"/>
      <c r="G2" s="3"/>
      <c r="H2" s="3"/>
      <c r="I2" s="3"/>
      <c r="J2" s="3"/>
      <c r="L2" s="3"/>
      <c r="M2" s="3"/>
      <c r="N2" s="3"/>
      <c r="O2" s="3"/>
      <c r="P2" s="3"/>
      <c r="Q2" s="4"/>
      <c r="R2" s="4"/>
      <c r="S2" s="4"/>
      <c r="T2" s="4"/>
      <c r="U2" s="4"/>
      <c r="V2" s="4"/>
      <c r="W2" s="4"/>
      <c r="X2" s="4"/>
      <c r="Y2" s="4"/>
      <c r="Z2" s="43"/>
      <c r="AA2" s="44"/>
      <c r="AB2" s="44"/>
      <c r="AC2" s="4"/>
      <c r="AD2" s="4"/>
    </row>
    <row r="3" spans="2:30" ht="12.75">
      <c r="B3" s="10" t="s">
        <v>41</v>
      </c>
      <c r="C3" s="10"/>
      <c r="D3" s="10"/>
      <c r="E3" s="3"/>
      <c r="F3" s="3"/>
      <c r="G3" s="3"/>
      <c r="H3" s="3"/>
      <c r="I3" s="3"/>
      <c r="J3" s="3"/>
      <c r="L3" s="3"/>
      <c r="M3" s="3"/>
      <c r="N3" s="3"/>
      <c r="O3" s="3"/>
      <c r="P3" s="3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2:30" ht="12.75">
      <c r="B4" s="3" t="s">
        <v>20</v>
      </c>
      <c r="C4" s="3"/>
      <c r="D4" s="3"/>
      <c r="E4" s="3"/>
      <c r="F4" s="3"/>
      <c r="G4" s="3"/>
      <c r="H4" s="3"/>
      <c r="I4" s="3"/>
      <c r="J4" s="3"/>
      <c r="L4" s="3"/>
      <c r="M4" s="3"/>
      <c r="N4" s="3"/>
      <c r="O4" s="3"/>
      <c r="P4" s="3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2:30" ht="12.75">
      <c r="B5" s="3" t="s">
        <v>42</v>
      </c>
      <c r="C5" s="3"/>
      <c r="D5" s="3"/>
      <c r="E5" s="3"/>
      <c r="F5" s="3"/>
      <c r="G5" s="3"/>
      <c r="H5" s="3"/>
      <c r="I5" s="3"/>
      <c r="J5" s="3"/>
      <c r="L5" s="3"/>
      <c r="M5" s="3"/>
      <c r="N5" s="3"/>
      <c r="O5" s="3"/>
      <c r="P5" s="3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3:30" ht="12.75">
      <c r="C6" s="52" t="s">
        <v>35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44"/>
    </row>
    <row r="7" spans="2:30" ht="18" customHeight="1">
      <c r="B7" s="45" t="s">
        <v>40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"/>
      <c r="AD7" s="4"/>
    </row>
    <row r="8" spans="2:30" ht="18" customHeight="1">
      <c r="B8" s="47" t="s">
        <v>53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"/>
      <c r="AD8" s="4"/>
    </row>
    <row r="9" spans="2:32" ht="32.25" customHeight="1">
      <c r="B9" s="40" t="s">
        <v>36</v>
      </c>
      <c r="C9" s="49" t="s">
        <v>22</v>
      </c>
      <c r="D9" s="49"/>
      <c r="E9" s="40" t="s">
        <v>37</v>
      </c>
      <c r="F9" s="34" t="s">
        <v>21</v>
      </c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51"/>
      <c r="T9" s="33" t="s">
        <v>25</v>
      </c>
      <c r="U9" s="33" t="s">
        <v>28</v>
      </c>
      <c r="V9" s="33" t="s">
        <v>27</v>
      </c>
      <c r="W9" s="34" t="s">
        <v>33</v>
      </c>
      <c r="X9" s="35"/>
      <c r="Y9" s="36"/>
      <c r="Z9" s="33" t="s">
        <v>26</v>
      </c>
      <c r="AA9" s="33" t="s">
        <v>30</v>
      </c>
      <c r="AB9" s="33" t="s">
        <v>31</v>
      </c>
      <c r="AC9" s="4"/>
      <c r="AE9" s="7"/>
      <c r="AF9"/>
    </row>
    <row r="10" spans="2:32" ht="48.75" customHeight="1">
      <c r="B10" s="41"/>
      <c r="C10" s="49"/>
      <c r="D10" s="49"/>
      <c r="E10" s="41"/>
      <c r="F10" s="33" t="s">
        <v>0</v>
      </c>
      <c r="G10" s="33" t="s">
        <v>1</v>
      </c>
      <c r="H10" s="33" t="s">
        <v>2</v>
      </c>
      <c r="I10" s="33" t="s">
        <v>3</v>
      </c>
      <c r="J10" s="33" t="s">
        <v>4</v>
      </c>
      <c r="K10" s="33" t="s">
        <v>5</v>
      </c>
      <c r="L10" s="33" t="s">
        <v>6</v>
      </c>
      <c r="M10" s="33" t="s">
        <v>7</v>
      </c>
      <c r="N10" s="33" t="s">
        <v>8</v>
      </c>
      <c r="O10" s="33" t="s">
        <v>9</v>
      </c>
      <c r="P10" s="49" t="s">
        <v>10</v>
      </c>
      <c r="Q10" s="49"/>
      <c r="R10" s="49" t="s">
        <v>11</v>
      </c>
      <c r="S10" s="49"/>
      <c r="T10" s="33"/>
      <c r="U10" s="33"/>
      <c r="V10" s="33"/>
      <c r="W10" s="33" t="s">
        <v>12</v>
      </c>
      <c r="X10" s="33" t="s">
        <v>32</v>
      </c>
      <c r="Y10" s="33" t="s">
        <v>34</v>
      </c>
      <c r="Z10" s="33"/>
      <c r="AA10" s="33"/>
      <c r="AB10" s="33"/>
      <c r="AC10" s="4"/>
      <c r="AE10" s="7"/>
      <c r="AF10"/>
    </row>
    <row r="11" spans="2:32" ht="15.75" customHeight="1">
      <c r="B11" s="41"/>
      <c r="C11" s="49" t="s">
        <v>23</v>
      </c>
      <c r="D11" s="49" t="s">
        <v>24</v>
      </c>
      <c r="E11" s="41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49" t="s">
        <v>38</v>
      </c>
      <c r="Q11" s="49" t="s">
        <v>13</v>
      </c>
      <c r="R11" s="49" t="s">
        <v>39</v>
      </c>
      <c r="S11" s="49" t="s">
        <v>14</v>
      </c>
      <c r="T11" s="33"/>
      <c r="U11" s="33"/>
      <c r="V11" s="33"/>
      <c r="W11" s="33"/>
      <c r="X11" s="33"/>
      <c r="Y11" s="33"/>
      <c r="Z11" s="33"/>
      <c r="AA11" s="33"/>
      <c r="AB11" s="33"/>
      <c r="AC11" s="4"/>
      <c r="AE11" s="7"/>
      <c r="AF11"/>
    </row>
    <row r="12" spans="2:32" ht="21" customHeight="1">
      <c r="B12" s="42"/>
      <c r="C12" s="49"/>
      <c r="D12" s="49"/>
      <c r="E12" s="42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49"/>
      <c r="Q12" s="49"/>
      <c r="R12" s="49"/>
      <c r="S12" s="49"/>
      <c r="T12" s="33"/>
      <c r="U12" s="33"/>
      <c r="V12" s="33"/>
      <c r="W12" s="37" t="s">
        <v>29</v>
      </c>
      <c r="X12" s="38"/>
      <c r="Y12" s="39"/>
      <c r="Z12" s="33"/>
      <c r="AA12" s="33"/>
      <c r="AB12" s="33"/>
      <c r="AC12" s="4"/>
      <c r="AE12" s="7"/>
      <c r="AF12"/>
    </row>
    <row r="13" spans="2:32" ht="12.75">
      <c r="B13" s="8">
        <v>1</v>
      </c>
      <c r="C13" s="27"/>
      <c r="D13" s="27"/>
      <c r="E13" s="28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2"/>
      <c r="U13" s="13"/>
      <c r="V13" s="13"/>
      <c r="W13" s="13"/>
      <c r="X13" s="11"/>
      <c r="Y13" s="11"/>
      <c r="Z13" s="14"/>
      <c r="AA13" s="13"/>
      <c r="AB13" s="13"/>
      <c r="AD13" s="5">
        <f>SUM(F13:P13,R13)</f>
        <v>0</v>
      </c>
      <c r="AE13" s="6" t="str">
        <f>IF(AD13=100,"ОК"," ")</f>
        <v> </v>
      </c>
      <c r="AF13"/>
    </row>
    <row r="14" spans="2:32" ht="12.75">
      <c r="B14" s="8">
        <v>2</v>
      </c>
      <c r="C14" s="27">
        <v>41</v>
      </c>
      <c r="D14" s="27">
        <v>3</v>
      </c>
      <c r="E14" s="28">
        <v>2</v>
      </c>
      <c r="F14" s="11">
        <v>95.898</v>
      </c>
      <c r="G14" s="11">
        <v>2.238</v>
      </c>
      <c r="H14" s="11">
        <v>0.724</v>
      </c>
      <c r="I14" s="11">
        <v>0.119</v>
      </c>
      <c r="J14" s="11">
        <v>0.119</v>
      </c>
      <c r="K14" s="11">
        <v>0.001</v>
      </c>
      <c r="L14" s="11">
        <v>0.025</v>
      </c>
      <c r="M14" s="11">
        <v>0.017</v>
      </c>
      <c r="N14" s="11">
        <v>0.006</v>
      </c>
      <c r="O14" s="11">
        <v>0.008</v>
      </c>
      <c r="P14" s="11">
        <v>0.689</v>
      </c>
      <c r="Q14" s="11">
        <v>0.688</v>
      </c>
      <c r="R14" s="11">
        <v>0.156</v>
      </c>
      <c r="S14" s="11">
        <v>0.156</v>
      </c>
      <c r="T14" s="12"/>
      <c r="U14" s="13">
        <v>8204</v>
      </c>
      <c r="V14" s="13">
        <v>11926</v>
      </c>
      <c r="W14" s="13"/>
      <c r="X14" s="11">
        <v>0.701</v>
      </c>
      <c r="Y14" s="11"/>
      <c r="Z14" s="14"/>
      <c r="AA14" s="13"/>
      <c r="AB14" s="13"/>
      <c r="AD14" s="5">
        <f aca="true" t="shared" si="0" ref="AD14:AD46">SUM(F14:P14,R14)</f>
        <v>100</v>
      </c>
      <c r="AE14" s="6" t="str">
        <f>IF(AD14=100,"ОК"," ")</f>
        <v>ОК</v>
      </c>
      <c r="AF14"/>
    </row>
    <row r="15" spans="2:32" ht="12.75">
      <c r="B15" s="8">
        <v>3</v>
      </c>
      <c r="C15" s="27"/>
      <c r="D15" s="27"/>
      <c r="E15" s="28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2"/>
      <c r="U15" s="13"/>
      <c r="V15" s="13"/>
      <c r="W15" s="13"/>
      <c r="X15" s="11"/>
      <c r="Y15" s="11"/>
      <c r="Z15" s="14"/>
      <c r="AA15" s="13"/>
      <c r="AB15" s="13"/>
      <c r="AD15" s="5">
        <f t="shared" si="0"/>
        <v>0</v>
      </c>
      <c r="AE15" s="6" t="str">
        <f>IF(AD15=100,"ОК"," ")</f>
        <v> </v>
      </c>
      <c r="AF15"/>
    </row>
    <row r="16" spans="2:32" ht="12.75">
      <c r="B16" s="8">
        <v>4</v>
      </c>
      <c r="C16" s="27">
        <v>40.7</v>
      </c>
      <c r="D16" s="27">
        <v>3</v>
      </c>
      <c r="E16" s="28">
        <v>4</v>
      </c>
      <c r="F16" s="11">
        <v>95.876</v>
      </c>
      <c r="G16" s="11">
        <v>2.268</v>
      </c>
      <c r="H16" s="11">
        <v>0.742</v>
      </c>
      <c r="I16" s="11">
        <v>0.12</v>
      </c>
      <c r="J16" s="11">
        <v>0.12</v>
      </c>
      <c r="K16" s="11">
        <v>0.001</v>
      </c>
      <c r="L16" s="11">
        <v>0.025</v>
      </c>
      <c r="M16" s="11">
        <v>0.018</v>
      </c>
      <c r="N16" s="11">
        <v>0.007</v>
      </c>
      <c r="O16" s="11">
        <v>0.004</v>
      </c>
      <c r="P16" s="11">
        <v>0.657</v>
      </c>
      <c r="Q16" s="11">
        <v>0.656</v>
      </c>
      <c r="R16" s="11">
        <v>0.162</v>
      </c>
      <c r="S16" s="11">
        <v>0.162</v>
      </c>
      <c r="T16" s="12">
        <v>-22.7</v>
      </c>
      <c r="U16" s="13">
        <v>8211</v>
      </c>
      <c r="V16" s="13">
        <v>11934</v>
      </c>
      <c r="W16" s="13"/>
      <c r="X16" s="11">
        <v>0.701</v>
      </c>
      <c r="Y16" s="11"/>
      <c r="Z16" s="14"/>
      <c r="AA16" s="13"/>
      <c r="AB16" s="13"/>
      <c r="AD16" s="5">
        <f t="shared" si="0"/>
        <v>100.00000000000004</v>
      </c>
      <c r="AE16" s="6" t="str">
        <f aca="true" t="shared" si="1" ref="AE16:AE45">IF(AD16=100,"ОК"," ")</f>
        <v>ОК</v>
      </c>
      <c r="AF16"/>
    </row>
    <row r="17" spans="2:32" ht="12.75">
      <c r="B17" s="8">
        <v>5</v>
      </c>
      <c r="C17" s="27">
        <v>41.1</v>
      </c>
      <c r="D17" s="27">
        <v>3</v>
      </c>
      <c r="E17" s="28">
        <v>5</v>
      </c>
      <c r="F17" s="11">
        <v>95.735</v>
      </c>
      <c r="G17" s="11">
        <v>2.358</v>
      </c>
      <c r="H17" s="11">
        <v>0.772</v>
      </c>
      <c r="I17" s="11">
        <v>0.125</v>
      </c>
      <c r="J17" s="11">
        <v>0.127</v>
      </c>
      <c r="K17" s="11">
        <v>0.001</v>
      </c>
      <c r="L17" s="11">
        <v>0.026</v>
      </c>
      <c r="M17" s="11">
        <v>0.018</v>
      </c>
      <c r="N17" s="11">
        <v>0.007</v>
      </c>
      <c r="O17" s="11">
        <v>0.003</v>
      </c>
      <c r="P17" s="11">
        <v>0.661</v>
      </c>
      <c r="Q17" s="11">
        <v>0.66</v>
      </c>
      <c r="R17" s="11">
        <v>0.167</v>
      </c>
      <c r="S17" s="11">
        <v>0.168</v>
      </c>
      <c r="T17" s="12"/>
      <c r="U17" s="13">
        <v>8223</v>
      </c>
      <c r="V17" s="13">
        <v>11939</v>
      </c>
      <c r="W17" s="13"/>
      <c r="X17" s="11">
        <v>0.702</v>
      </c>
      <c r="Y17" s="11"/>
      <c r="Z17" s="14" t="s">
        <v>54</v>
      </c>
      <c r="AA17" s="13">
        <v>0.0057</v>
      </c>
      <c r="AB17" s="13">
        <v>0.0003</v>
      </c>
      <c r="AD17" s="5">
        <f t="shared" si="0"/>
        <v>100.00000000000001</v>
      </c>
      <c r="AE17" s="6" t="str">
        <f t="shared" si="1"/>
        <v>ОК</v>
      </c>
      <c r="AF17"/>
    </row>
    <row r="18" spans="2:32" ht="12.75">
      <c r="B18" s="8">
        <v>6</v>
      </c>
      <c r="C18" s="27"/>
      <c r="D18" s="27"/>
      <c r="E18" s="28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2"/>
      <c r="U18" s="13"/>
      <c r="V18" s="13"/>
      <c r="W18" s="13"/>
      <c r="X18" s="11"/>
      <c r="Y18" s="11"/>
      <c r="Z18" s="14"/>
      <c r="AA18" s="13"/>
      <c r="AB18" s="13"/>
      <c r="AD18" s="5">
        <f t="shared" si="0"/>
        <v>0</v>
      </c>
      <c r="AE18" s="6" t="str">
        <f t="shared" si="1"/>
        <v> </v>
      </c>
      <c r="AF18"/>
    </row>
    <row r="19" spans="2:32" ht="12.75">
      <c r="B19" s="8">
        <v>7</v>
      </c>
      <c r="C19" s="27"/>
      <c r="D19" s="27"/>
      <c r="E19" s="28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29"/>
      <c r="U19" s="13"/>
      <c r="V19" s="13"/>
      <c r="W19" s="11"/>
      <c r="X19" s="11"/>
      <c r="Y19" s="11"/>
      <c r="Z19" s="26"/>
      <c r="AA19" s="22"/>
      <c r="AB19" s="13"/>
      <c r="AD19" s="5">
        <f t="shared" si="0"/>
        <v>0</v>
      </c>
      <c r="AE19" s="6" t="str">
        <f t="shared" si="1"/>
        <v> </v>
      </c>
      <c r="AF19"/>
    </row>
    <row r="20" spans="2:32" ht="12.75">
      <c r="B20" s="8">
        <v>8</v>
      </c>
      <c r="C20" s="27"/>
      <c r="D20" s="27"/>
      <c r="E20" s="28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2"/>
      <c r="U20" s="13"/>
      <c r="V20" s="13"/>
      <c r="W20" s="13"/>
      <c r="X20" s="11"/>
      <c r="Y20" s="11"/>
      <c r="Z20" s="26"/>
      <c r="AA20" s="13"/>
      <c r="AB20" s="13"/>
      <c r="AD20" s="5">
        <f t="shared" si="0"/>
        <v>0</v>
      </c>
      <c r="AE20" s="6" t="str">
        <f t="shared" si="1"/>
        <v> </v>
      </c>
      <c r="AF20"/>
    </row>
    <row r="21" spans="2:32" ht="12.75">
      <c r="B21" s="8">
        <v>9</v>
      </c>
      <c r="C21" s="27"/>
      <c r="D21" s="27"/>
      <c r="E21" s="28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2"/>
      <c r="U21" s="13"/>
      <c r="V21" s="13"/>
      <c r="W21" s="13"/>
      <c r="X21" s="11"/>
      <c r="Y21" s="11"/>
      <c r="Z21" s="26"/>
      <c r="AA21" s="13"/>
      <c r="AB21" s="13"/>
      <c r="AD21" s="5">
        <f t="shared" si="0"/>
        <v>0</v>
      </c>
      <c r="AE21" s="6" t="str">
        <f t="shared" si="1"/>
        <v> </v>
      </c>
      <c r="AF21"/>
    </row>
    <row r="22" spans="2:32" ht="12.75">
      <c r="B22" s="8">
        <v>10</v>
      </c>
      <c r="C22" s="27">
        <v>42.5</v>
      </c>
      <c r="D22" s="27">
        <v>3</v>
      </c>
      <c r="E22" s="28">
        <v>10</v>
      </c>
      <c r="F22" s="11">
        <v>95.558</v>
      </c>
      <c r="G22" s="11">
        <v>2.433</v>
      </c>
      <c r="H22" s="11">
        <v>0.798</v>
      </c>
      <c r="I22" s="11">
        <v>0.133</v>
      </c>
      <c r="J22" s="11">
        <v>0.136</v>
      </c>
      <c r="K22" s="11">
        <v>0.001</v>
      </c>
      <c r="L22" s="11">
        <v>0.029</v>
      </c>
      <c r="M22" s="11">
        <v>0.02</v>
      </c>
      <c r="N22" s="11">
        <v>0.009</v>
      </c>
      <c r="O22" s="11">
        <v>0.012</v>
      </c>
      <c r="P22" s="11">
        <v>0.7</v>
      </c>
      <c r="Q22" s="11">
        <v>0.699</v>
      </c>
      <c r="R22" s="11">
        <v>0.171</v>
      </c>
      <c r="S22" s="11">
        <v>0.172</v>
      </c>
      <c r="T22" s="12"/>
      <c r="U22" s="13">
        <v>8232</v>
      </c>
      <c r="V22" s="13">
        <v>11939</v>
      </c>
      <c r="W22" s="13"/>
      <c r="X22" s="11">
        <v>0.704</v>
      </c>
      <c r="Y22" s="11"/>
      <c r="Z22" s="26"/>
      <c r="AA22" s="13"/>
      <c r="AB22" s="13"/>
      <c r="AD22" s="5">
        <f t="shared" si="0"/>
        <v>100.00000000000001</v>
      </c>
      <c r="AE22" s="6" t="str">
        <f t="shared" si="1"/>
        <v>ОК</v>
      </c>
      <c r="AF22"/>
    </row>
    <row r="23" spans="2:32" ht="12.75">
      <c r="B23" s="8">
        <v>11</v>
      </c>
      <c r="C23" s="27">
        <v>42.6</v>
      </c>
      <c r="D23" s="27">
        <v>4</v>
      </c>
      <c r="E23" s="28">
        <v>11</v>
      </c>
      <c r="F23" s="11">
        <v>95.515</v>
      </c>
      <c r="G23" s="11">
        <v>2.5</v>
      </c>
      <c r="H23" s="11">
        <v>0.802</v>
      </c>
      <c r="I23" s="11">
        <v>0.132</v>
      </c>
      <c r="J23" s="11">
        <v>0.138</v>
      </c>
      <c r="K23" s="11">
        <v>0.001</v>
      </c>
      <c r="L23" s="11">
        <v>0.029</v>
      </c>
      <c r="M23" s="11">
        <v>0.021</v>
      </c>
      <c r="N23" s="11">
        <v>0.01</v>
      </c>
      <c r="O23" s="11">
        <v>0.005</v>
      </c>
      <c r="P23" s="11">
        <v>0.672</v>
      </c>
      <c r="Q23" s="11">
        <v>0.671</v>
      </c>
      <c r="R23" s="11">
        <v>0.175</v>
      </c>
      <c r="S23" s="11">
        <v>0.176</v>
      </c>
      <c r="T23" s="12">
        <v>-18.3</v>
      </c>
      <c r="U23" s="13">
        <v>8240</v>
      </c>
      <c r="V23" s="13">
        <v>11947</v>
      </c>
      <c r="W23" s="13"/>
      <c r="X23" s="11">
        <v>0.704</v>
      </c>
      <c r="Y23" s="11"/>
      <c r="Z23" s="26"/>
      <c r="AA23" s="13"/>
      <c r="AB23" s="13"/>
      <c r="AD23" s="5">
        <f t="shared" si="0"/>
        <v>100.00000000000001</v>
      </c>
      <c r="AE23" s="6" t="str">
        <f t="shared" si="1"/>
        <v>ОК</v>
      </c>
      <c r="AF23"/>
    </row>
    <row r="24" spans="2:32" ht="12.75">
      <c r="B24" s="8">
        <v>12</v>
      </c>
      <c r="C24" s="27"/>
      <c r="D24" s="27"/>
      <c r="E24" s="28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2"/>
      <c r="U24" s="13"/>
      <c r="V24" s="13"/>
      <c r="W24" s="11"/>
      <c r="X24" s="11"/>
      <c r="Y24" s="11"/>
      <c r="Z24" s="26"/>
      <c r="AA24" s="13"/>
      <c r="AB24" s="13"/>
      <c r="AD24" s="5">
        <f t="shared" si="0"/>
        <v>0</v>
      </c>
      <c r="AE24" s="6" t="str">
        <f t="shared" si="1"/>
        <v> </v>
      </c>
      <c r="AF24"/>
    </row>
    <row r="25" spans="2:32" ht="12.75">
      <c r="B25" s="8">
        <v>13</v>
      </c>
      <c r="C25" s="27">
        <v>43.1</v>
      </c>
      <c r="D25" s="27">
        <v>4</v>
      </c>
      <c r="E25" s="28">
        <v>13</v>
      </c>
      <c r="F25" s="11">
        <v>95.628</v>
      </c>
      <c r="G25" s="11">
        <v>2.424</v>
      </c>
      <c r="H25" s="11">
        <v>0.782</v>
      </c>
      <c r="I25" s="11">
        <v>0.129</v>
      </c>
      <c r="J25" s="11">
        <v>0.135</v>
      </c>
      <c r="K25" s="11">
        <v>0.001</v>
      </c>
      <c r="L25" s="11">
        <v>0.029</v>
      </c>
      <c r="M25" s="11">
        <v>0.021</v>
      </c>
      <c r="N25" s="11">
        <v>0.009</v>
      </c>
      <c r="O25" s="11">
        <v>0.005</v>
      </c>
      <c r="P25" s="11">
        <v>0.672</v>
      </c>
      <c r="Q25" s="11">
        <v>0.671</v>
      </c>
      <c r="R25" s="11">
        <v>0.165</v>
      </c>
      <c r="S25" s="11">
        <v>0.166</v>
      </c>
      <c r="T25" s="12"/>
      <c r="U25" s="13">
        <v>8232</v>
      </c>
      <c r="V25" s="13">
        <v>11944</v>
      </c>
      <c r="W25" s="13"/>
      <c r="X25" s="11">
        <v>0.703</v>
      </c>
      <c r="Y25" s="11"/>
      <c r="Z25" s="26"/>
      <c r="AA25" s="13">
        <v>0.002</v>
      </c>
      <c r="AB25" s="13">
        <v>0</v>
      </c>
      <c r="AD25" s="5">
        <f t="shared" si="0"/>
        <v>100.00000000000001</v>
      </c>
      <c r="AE25" s="6" t="str">
        <f t="shared" si="1"/>
        <v>ОК</v>
      </c>
      <c r="AF25"/>
    </row>
    <row r="26" spans="2:32" ht="12.75">
      <c r="B26" s="8">
        <v>14</v>
      </c>
      <c r="C26" s="27"/>
      <c r="D26" s="27"/>
      <c r="E26" s="28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2"/>
      <c r="U26" s="13"/>
      <c r="V26" s="13"/>
      <c r="W26" s="11"/>
      <c r="X26" s="11"/>
      <c r="Y26" s="11"/>
      <c r="Z26" s="14"/>
      <c r="AA26" s="13"/>
      <c r="AB26" s="13"/>
      <c r="AD26" s="5">
        <f t="shared" si="0"/>
        <v>0</v>
      </c>
      <c r="AE26" s="6" t="str">
        <f t="shared" si="1"/>
        <v> </v>
      </c>
      <c r="AF26"/>
    </row>
    <row r="27" spans="2:32" ht="12.75">
      <c r="B27" s="8">
        <v>15</v>
      </c>
      <c r="C27" s="27"/>
      <c r="D27" s="27"/>
      <c r="E27" s="28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2"/>
      <c r="U27" s="13"/>
      <c r="V27" s="13"/>
      <c r="W27" s="13"/>
      <c r="X27" s="11"/>
      <c r="Y27" s="11"/>
      <c r="Z27" s="14"/>
      <c r="AA27" s="13"/>
      <c r="AB27" s="15"/>
      <c r="AD27" s="5">
        <f t="shared" si="0"/>
        <v>0</v>
      </c>
      <c r="AE27" s="6" t="str">
        <f t="shared" si="1"/>
        <v> </v>
      </c>
      <c r="AF27"/>
    </row>
    <row r="28" spans="2:32" ht="12.75">
      <c r="B28" s="9">
        <v>16</v>
      </c>
      <c r="C28" s="16">
        <v>41.5</v>
      </c>
      <c r="D28" s="16">
        <v>4</v>
      </c>
      <c r="E28" s="17">
        <v>16</v>
      </c>
      <c r="F28" s="11">
        <v>95.174</v>
      </c>
      <c r="G28" s="11">
        <v>2.716</v>
      </c>
      <c r="H28" s="11">
        <v>0.872</v>
      </c>
      <c r="I28" s="11">
        <v>0.141</v>
      </c>
      <c r="J28" s="11">
        <v>0.141</v>
      </c>
      <c r="K28" s="11">
        <v>0.001</v>
      </c>
      <c r="L28" s="11">
        <v>0.029</v>
      </c>
      <c r="M28" s="11">
        <v>0.02</v>
      </c>
      <c r="N28" s="11">
        <v>0.008</v>
      </c>
      <c r="O28" s="11">
        <v>0.005</v>
      </c>
      <c r="P28" s="11">
        <v>0.696</v>
      </c>
      <c r="Q28" s="11">
        <v>0.695</v>
      </c>
      <c r="R28" s="11">
        <v>0.197</v>
      </c>
      <c r="S28" s="11">
        <v>0.198</v>
      </c>
      <c r="T28" s="12"/>
      <c r="U28" s="13">
        <v>8260</v>
      </c>
      <c r="V28" s="13">
        <v>11953</v>
      </c>
      <c r="W28" s="11"/>
      <c r="X28" s="11">
        <v>0.707</v>
      </c>
      <c r="Y28" s="13"/>
      <c r="Z28" s="14"/>
      <c r="AA28" s="13"/>
      <c r="AB28" s="15"/>
      <c r="AD28" s="5">
        <f t="shared" si="0"/>
        <v>100</v>
      </c>
      <c r="AE28" s="6" t="str">
        <f t="shared" si="1"/>
        <v>ОК</v>
      </c>
      <c r="AF28"/>
    </row>
    <row r="29" spans="2:32" ht="12.75">
      <c r="B29" s="9">
        <v>17</v>
      </c>
      <c r="C29" s="16"/>
      <c r="D29" s="16"/>
      <c r="E29" s="17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2"/>
      <c r="U29" s="13"/>
      <c r="V29" s="13"/>
      <c r="W29" s="13"/>
      <c r="X29" s="13"/>
      <c r="Y29" s="13"/>
      <c r="Z29" s="14"/>
      <c r="AA29" s="13"/>
      <c r="AB29" s="15"/>
      <c r="AD29" s="5">
        <f t="shared" si="0"/>
        <v>0</v>
      </c>
      <c r="AE29" s="6" t="str">
        <f t="shared" si="1"/>
        <v> </v>
      </c>
      <c r="AF29"/>
    </row>
    <row r="30" spans="2:32" ht="12.75">
      <c r="B30" s="9">
        <v>18</v>
      </c>
      <c r="C30" s="16">
        <v>41.4</v>
      </c>
      <c r="D30" s="16">
        <v>4</v>
      </c>
      <c r="E30" s="17">
        <v>18</v>
      </c>
      <c r="F30" s="11">
        <v>95.435</v>
      </c>
      <c r="G30" s="11">
        <v>2.561</v>
      </c>
      <c r="H30" s="11">
        <v>0.823</v>
      </c>
      <c r="I30" s="11">
        <v>0.133</v>
      </c>
      <c r="J30" s="11">
        <v>0.134</v>
      </c>
      <c r="K30" s="11">
        <v>0.001</v>
      </c>
      <c r="L30" s="11">
        <v>0.028</v>
      </c>
      <c r="M30" s="11">
        <v>0.02</v>
      </c>
      <c r="N30" s="11">
        <v>0.008</v>
      </c>
      <c r="O30" s="11">
        <v>0.005</v>
      </c>
      <c r="P30" s="11">
        <v>0.673</v>
      </c>
      <c r="Q30" s="11">
        <v>0.672</v>
      </c>
      <c r="R30" s="11">
        <v>0.179</v>
      </c>
      <c r="S30" s="11">
        <v>0.18</v>
      </c>
      <c r="T30" s="12">
        <v>-22</v>
      </c>
      <c r="U30" s="13">
        <v>8244</v>
      </c>
      <c r="V30" s="13">
        <v>11949</v>
      </c>
      <c r="W30" s="13"/>
      <c r="X30" s="11">
        <v>0.705</v>
      </c>
      <c r="Y30" s="13"/>
      <c r="Z30" s="14"/>
      <c r="AA30" s="13">
        <v>0.005</v>
      </c>
      <c r="AB30" s="13">
        <v>0.0002</v>
      </c>
      <c r="AD30" s="5">
        <f t="shared" si="0"/>
        <v>100</v>
      </c>
      <c r="AE30" s="6" t="str">
        <f t="shared" si="1"/>
        <v>ОК</v>
      </c>
      <c r="AF30"/>
    </row>
    <row r="31" spans="2:32" ht="12.75">
      <c r="B31" s="9">
        <v>19</v>
      </c>
      <c r="C31" s="16"/>
      <c r="D31" s="16"/>
      <c r="E31" s="17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2"/>
      <c r="U31" s="13"/>
      <c r="V31" s="13"/>
      <c r="W31" s="11"/>
      <c r="X31" s="11"/>
      <c r="Y31" s="13"/>
      <c r="Z31" s="14"/>
      <c r="AA31" s="13"/>
      <c r="AB31" s="13"/>
      <c r="AD31" s="5">
        <f t="shared" si="0"/>
        <v>0</v>
      </c>
      <c r="AE31" s="6" t="str">
        <f t="shared" si="1"/>
        <v> </v>
      </c>
      <c r="AF31"/>
    </row>
    <row r="32" spans="2:32" ht="12.75">
      <c r="B32" s="9">
        <v>20</v>
      </c>
      <c r="C32" s="16">
        <v>40.8</v>
      </c>
      <c r="D32" s="16">
        <v>4</v>
      </c>
      <c r="E32" s="17">
        <v>20</v>
      </c>
      <c r="F32" s="11">
        <v>95.523</v>
      </c>
      <c r="G32" s="11">
        <v>2.536</v>
      </c>
      <c r="H32" s="11">
        <v>0.825</v>
      </c>
      <c r="I32" s="11">
        <v>0.136</v>
      </c>
      <c r="J32" s="11">
        <v>0.136</v>
      </c>
      <c r="K32" s="11">
        <v>0.001</v>
      </c>
      <c r="L32" s="11">
        <v>0.028</v>
      </c>
      <c r="M32" s="11">
        <v>0.02</v>
      </c>
      <c r="N32" s="11">
        <v>0.008</v>
      </c>
      <c r="O32" s="11">
        <v>0.005</v>
      </c>
      <c r="P32" s="11">
        <v>0.609</v>
      </c>
      <c r="Q32" s="11">
        <v>0.608</v>
      </c>
      <c r="R32" s="11">
        <v>0.173</v>
      </c>
      <c r="S32" s="11">
        <v>0.174</v>
      </c>
      <c r="T32" s="12"/>
      <c r="U32" s="13">
        <v>8249</v>
      </c>
      <c r="V32" s="13">
        <v>11960</v>
      </c>
      <c r="W32" s="13"/>
      <c r="X32" s="11">
        <v>0.704</v>
      </c>
      <c r="Y32" s="13"/>
      <c r="Z32" s="26"/>
      <c r="AA32" s="13"/>
      <c r="AB32" s="15"/>
      <c r="AD32" s="5">
        <f t="shared" si="0"/>
        <v>99.99999999999999</v>
      </c>
      <c r="AE32" s="6" t="str">
        <f t="shared" si="1"/>
        <v>ОК</v>
      </c>
      <c r="AF32"/>
    </row>
    <row r="33" spans="2:32" ht="12.75">
      <c r="B33" s="9">
        <v>21</v>
      </c>
      <c r="C33" s="16"/>
      <c r="D33" s="16"/>
      <c r="E33" s="17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2"/>
      <c r="U33" s="13"/>
      <c r="V33" s="13"/>
      <c r="W33" s="13"/>
      <c r="X33" s="11"/>
      <c r="Y33" s="13"/>
      <c r="Z33" s="14"/>
      <c r="AA33" s="13"/>
      <c r="AB33" s="15"/>
      <c r="AD33" s="5">
        <f t="shared" si="0"/>
        <v>0</v>
      </c>
      <c r="AE33" s="6" t="str">
        <f t="shared" si="1"/>
        <v> </v>
      </c>
      <c r="AF33"/>
    </row>
    <row r="34" spans="2:32" ht="12.75">
      <c r="B34" s="9">
        <v>22</v>
      </c>
      <c r="C34" s="16"/>
      <c r="D34" s="16"/>
      <c r="E34" s="17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2"/>
      <c r="U34" s="13"/>
      <c r="V34" s="13"/>
      <c r="W34" s="11"/>
      <c r="X34" s="11"/>
      <c r="Y34" s="13"/>
      <c r="Z34" s="14"/>
      <c r="AA34" s="13"/>
      <c r="AB34" s="15"/>
      <c r="AD34" s="5">
        <f t="shared" si="0"/>
        <v>0</v>
      </c>
      <c r="AE34" s="6" t="str">
        <f t="shared" si="1"/>
        <v> </v>
      </c>
      <c r="AF34"/>
    </row>
    <row r="35" spans="2:32" ht="12.75">
      <c r="B35" s="9">
        <v>23</v>
      </c>
      <c r="C35" s="16">
        <v>42.9</v>
      </c>
      <c r="D35" s="16">
        <v>4</v>
      </c>
      <c r="E35" s="17">
        <v>23</v>
      </c>
      <c r="F35" s="22">
        <v>95.309</v>
      </c>
      <c r="G35" s="11">
        <v>2.631</v>
      </c>
      <c r="H35" s="11">
        <v>0.827</v>
      </c>
      <c r="I35" s="22">
        <v>0.135</v>
      </c>
      <c r="J35" s="11">
        <v>0.14</v>
      </c>
      <c r="K35" s="11">
        <v>0.001</v>
      </c>
      <c r="L35" s="11">
        <v>0.03</v>
      </c>
      <c r="M35" s="11">
        <v>0.021</v>
      </c>
      <c r="N35" s="22">
        <v>0.01</v>
      </c>
      <c r="O35" s="22">
        <v>0.005</v>
      </c>
      <c r="P35" s="22">
        <v>0.708</v>
      </c>
      <c r="Q35" s="11">
        <v>0.707</v>
      </c>
      <c r="R35" s="11">
        <v>0.183</v>
      </c>
      <c r="S35" s="11">
        <v>0.184</v>
      </c>
      <c r="T35" s="22"/>
      <c r="U35" s="22">
        <v>8249</v>
      </c>
      <c r="V35" s="22">
        <v>11947</v>
      </c>
      <c r="W35" s="22"/>
      <c r="X35" s="11">
        <v>0.706</v>
      </c>
      <c r="Y35" s="22"/>
      <c r="Z35" s="14" t="s">
        <v>54</v>
      </c>
      <c r="AA35" s="13"/>
      <c r="AB35" s="15"/>
      <c r="AD35" s="5">
        <f t="shared" si="0"/>
        <v>100.00000000000001</v>
      </c>
      <c r="AE35" s="6" t="str">
        <f t="shared" si="1"/>
        <v>ОК</v>
      </c>
      <c r="AF35"/>
    </row>
    <row r="36" spans="2:32" ht="12.75">
      <c r="B36" s="9">
        <v>24</v>
      </c>
      <c r="C36" s="16"/>
      <c r="D36" s="16"/>
      <c r="E36" s="17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2"/>
      <c r="U36" s="13"/>
      <c r="V36" s="13"/>
      <c r="W36" s="13"/>
      <c r="X36" s="11"/>
      <c r="Y36" s="13"/>
      <c r="Z36" s="26"/>
      <c r="AA36" s="31"/>
      <c r="AB36" s="32"/>
      <c r="AD36" s="5">
        <f t="shared" si="0"/>
        <v>0</v>
      </c>
      <c r="AE36" s="6" t="str">
        <f t="shared" si="1"/>
        <v> </v>
      </c>
      <c r="AF36"/>
    </row>
    <row r="37" spans="2:32" ht="12.75">
      <c r="B37" s="9">
        <v>25</v>
      </c>
      <c r="C37" s="16">
        <v>41.5</v>
      </c>
      <c r="D37" s="16">
        <v>4</v>
      </c>
      <c r="E37" s="17">
        <v>25</v>
      </c>
      <c r="F37" s="11">
        <v>94.93</v>
      </c>
      <c r="G37" s="11">
        <v>2.567</v>
      </c>
      <c r="H37" s="11">
        <v>0.812</v>
      </c>
      <c r="I37" s="11">
        <v>0.133</v>
      </c>
      <c r="J37" s="11">
        <v>0.134</v>
      </c>
      <c r="K37" s="11">
        <v>0.001</v>
      </c>
      <c r="L37" s="11">
        <v>0.028</v>
      </c>
      <c r="M37" s="11">
        <v>0.02</v>
      </c>
      <c r="N37" s="11">
        <v>0.008</v>
      </c>
      <c r="O37" s="11">
        <v>0.007</v>
      </c>
      <c r="P37" s="11">
        <v>1.184</v>
      </c>
      <c r="Q37" s="11">
        <v>1.182</v>
      </c>
      <c r="R37" s="11">
        <v>0.176</v>
      </c>
      <c r="S37" s="11">
        <v>0.177</v>
      </c>
      <c r="T37" s="12">
        <v>-19.1</v>
      </c>
      <c r="U37" s="13">
        <v>8202</v>
      </c>
      <c r="V37" s="13">
        <v>11868</v>
      </c>
      <c r="W37" s="13"/>
      <c r="X37" s="13">
        <v>0.707</v>
      </c>
      <c r="Y37" s="13"/>
      <c r="Z37" s="26"/>
      <c r="AA37" s="13">
        <v>0.0035</v>
      </c>
      <c r="AB37" s="13">
        <v>0.0001</v>
      </c>
      <c r="AD37" s="5">
        <f t="shared" si="0"/>
        <v>100.00000000000001</v>
      </c>
      <c r="AE37" s="6" t="str">
        <f t="shared" si="1"/>
        <v>ОК</v>
      </c>
      <c r="AF37"/>
    </row>
    <row r="38" spans="2:32" ht="12.75">
      <c r="B38" s="9">
        <v>26</v>
      </c>
      <c r="C38" s="16"/>
      <c r="D38" s="16"/>
      <c r="E38" s="17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2"/>
      <c r="U38" s="13"/>
      <c r="V38" s="13"/>
      <c r="W38" s="13"/>
      <c r="X38" s="11"/>
      <c r="Y38" s="13"/>
      <c r="Z38" s="26"/>
      <c r="AA38" s="13"/>
      <c r="AB38" s="13"/>
      <c r="AD38" s="5">
        <f t="shared" si="0"/>
        <v>0</v>
      </c>
      <c r="AE38" s="6" t="str">
        <f t="shared" si="1"/>
        <v> </v>
      </c>
      <c r="AF38"/>
    </row>
    <row r="39" spans="2:32" ht="12.75">
      <c r="B39" s="9">
        <v>27</v>
      </c>
      <c r="C39" s="16">
        <v>42.1</v>
      </c>
      <c r="D39" s="16">
        <v>6</v>
      </c>
      <c r="E39" s="17">
        <v>27</v>
      </c>
      <c r="F39" s="11">
        <v>95.452</v>
      </c>
      <c r="G39" s="11">
        <v>2.558</v>
      </c>
      <c r="H39" s="11">
        <v>0.808</v>
      </c>
      <c r="I39" s="11">
        <v>0.132</v>
      </c>
      <c r="J39" s="11">
        <v>0.134</v>
      </c>
      <c r="K39" s="11">
        <v>0.001</v>
      </c>
      <c r="L39" s="11">
        <v>0.028</v>
      </c>
      <c r="M39" s="11">
        <v>0.02</v>
      </c>
      <c r="N39" s="11">
        <v>0.007</v>
      </c>
      <c r="O39" s="11">
        <v>0.007</v>
      </c>
      <c r="P39" s="11">
        <v>0.676</v>
      </c>
      <c r="Q39" s="11">
        <v>0.675</v>
      </c>
      <c r="R39" s="11">
        <v>0.177</v>
      </c>
      <c r="S39" s="11">
        <v>0.178</v>
      </c>
      <c r="T39" s="12"/>
      <c r="U39" s="13">
        <v>8241</v>
      </c>
      <c r="V39" s="13">
        <v>11947</v>
      </c>
      <c r="W39" s="11">
        <v>0.705</v>
      </c>
      <c r="X39" s="11">
        <v>0.705</v>
      </c>
      <c r="Y39" s="13"/>
      <c r="Z39" s="14"/>
      <c r="AA39" s="14"/>
      <c r="AB39" s="15"/>
      <c r="AD39" s="5">
        <f t="shared" si="0"/>
        <v>100.00000000000003</v>
      </c>
      <c r="AE39" s="6" t="str">
        <f t="shared" si="1"/>
        <v>ОК</v>
      </c>
      <c r="AF39"/>
    </row>
    <row r="40" spans="2:32" ht="12.75">
      <c r="B40" s="9">
        <v>28</v>
      </c>
      <c r="C40" s="16"/>
      <c r="D40" s="16"/>
      <c r="E40" s="17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2"/>
      <c r="U40" s="13"/>
      <c r="V40" s="13"/>
      <c r="W40" s="13"/>
      <c r="X40" s="11"/>
      <c r="Y40" s="13"/>
      <c r="Z40" s="14"/>
      <c r="AA40" s="14"/>
      <c r="AB40" s="22"/>
      <c r="AD40" s="5">
        <f t="shared" si="0"/>
        <v>0</v>
      </c>
      <c r="AE40" s="6" t="str">
        <f t="shared" si="1"/>
        <v> </v>
      </c>
      <c r="AF40"/>
    </row>
    <row r="41" spans="2:32" ht="12.75" customHeight="1">
      <c r="B41" s="9">
        <v>29</v>
      </c>
      <c r="C41" s="16"/>
      <c r="D41" s="16"/>
      <c r="E41" s="17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2"/>
      <c r="U41" s="13"/>
      <c r="V41" s="13"/>
      <c r="W41" s="13"/>
      <c r="X41" s="11"/>
      <c r="Y41" s="13"/>
      <c r="Z41" s="14"/>
      <c r="AA41" s="14"/>
      <c r="AB41" s="15"/>
      <c r="AD41" s="5">
        <f t="shared" si="0"/>
        <v>0</v>
      </c>
      <c r="AE41" s="6" t="str">
        <f t="shared" si="1"/>
        <v> </v>
      </c>
      <c r="AF41"/>
    </row>
    <row r="42" spans="2:32" ht="12.75" customHeight="1">
      <c r="B42" s="9">
        <v>30</v>
      </c>
      <c r="C42" s="16">
        <v>40</v>
      </c>
      <c r="D42" s="16">
        <v>4</v>
      </c>
      <c r="E42" s="17">
        <v>30</v>
      </c>
      <c r="F42" s="11">
        <v>95.382</v>
      </c>
      <c r="G42" s="11">
        <v>2.609</v>
      </c>
      <c r="H42" s="11">
        <v>0.813</v>
      </c>
      <c r="I42" s="11">
        <v>0.129</v>
      </c>
      <c r="J42" s="11">
        <v>0.134</v>
      </c>
      <c r="K42" s="11">
        <v>0.001</v>
      </c>
      <c r="L42" s="11">
        <v>0.029</v>
      </c>
      <c r="M42" s="11">
        <v>0.02</v>
      </c>
      <c r="N42" s="11">
        <v>0.009</v>
      </c>
      <c r="O42" s="11">
        <v>0.005</v>
      </c>
      <c r="P42" s="11">
        <v>0.694</v>
      </c>
      <c r="Q42" s="11">
        <v>0.693</v>
      </c>
      <c r="R42" s="11">
        <v>0.175</v>
      </c>
      <c r="S42" s="11">
        <v>0.176</v>
      </c>
      <c r="T42" s="30"/>
      <c r="U42" s="13">
        <v>8244</v>
      </c>
      <c r="V42" s="13">
        <v>11947</v>
      </c>
      <c r="W42" s="13"/>
      <c r="X42" s="11">
        <v>0.705</v>
      </c>
      <c r="Y42" s="13"/>
      <c r="Z42" s="14"/>
      <c r="AA42" s="14"/>
      <c r="AB42" s="15"/>
      <c r="AD42" s="5">
        <f t="shared" si="0"/>
        <v>100</v>
      </c>
      <c r="AE42" s="6" t="str">
        <f t="shared" si="1"/>
        <v>ОК</v>
      </c>
      <c r="AF42"/>
    </row>
    <row r="43" spans="2:32" ht="12.75" customHeight="1">
      <c r="B43" s="9">
        <v>31</v>
      </c>
      <c r="C43" s="16"/>
      <c r="D43" s="16"/>
      <c r="E43" s="17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2"/>
      <c r="U43" s="13"/>
      <c r="V43" s="13"/>
      <c r="W43" s="13"/>
      <c r="X43" s="11"/>
      <c r="Y43" s="13"/>
      <c r="Z43" s="14"/>
      <c r="AA43" s="14"/>
      <c r="AB43" s="15"/>
      <c r="AD43" s="5">
        <f t="shared" si="0"/>
        <v>0</v>
      </c>
      <c r="AE43" s="6"/>
      <c r="AF43"/>
    </row>
    <row r="44" spans="2:32" ht="12.75" customHeight="1">
      <c r="B44" s="9"/>
      <c r="C44" s="16"/>
      <c r="D44" s="16"/>
      <c r="E44" s="17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2"/>
      <c r="U44" s="13"/>
      <c r="V44" s="13"/>
      <c r="W44" s="13"/>
      <c r="X44" s="11"/>
      <c r="Y44" s="13"/>
      <c r="Z44" s="14"/>
      <c r="AA44" s="14"/>
      <c r="AB44" s="15"/>
      <c r="AD44" s="5">
        <f t="shared" si="0"/>
        <v>0</v>
      </c>
      <c r="AE44" s="6" t="str">
        <f t="shared" si="1"/>
        <v> </v>
      </c>
      <c r="AF44"/>
    </row>
    <row r="45" spans="2:32" ht="14.25" customHeight="1">
      <c r="B45" s="9"/>
      <c r="C45" s="16"/>
      <c r="D45" s="16"/>
      <c r="E45" s="17"/>
      <c r="F45" s="22">
        <f aca="true" t="shared" si="2" ref="F45:S45">SUM(F13:F44)</f>
        <v>1241.415</v>
      </c>
      <c r="G45" s="11">
        <f t="shared" si="2"/>
        <v>32.399</v>
      </c>
      <c r="H45" s="22">
        <f t="shared" si="2"/>
        <v>10.4</v>
      </c>
      <c r="I45" s="11">
        <f t="shared" si="2"/>
        <v>1.697</v>
      </c>
      <c r="J45" s="11">
        <f t="shared" si="2"/>
        <v>1.7279999999999998</v>
      </c>
      <c r="K45" s="11">
        <f t="shared" si="2"/>
        <v>0.013000000000000005</v>
      </c>
      <c r="L45" s="11">
        <f t="shared" si="2"/>
        <v>0.3630000000000001</v>
      </c>
      <c r="M45" s="11">
        <f t="shared" si="2"/>
        <v>0.25599999999999995</v>
      </c>
      <c r="N45" s="11">
        <f t="shared" si="2"/>
        <v>0.106</v>
      </c>
      <c r="O45" s="11">
        <f t="shared" si="2"/>
        <v>0.076</v>
      </c>
      <c r="P45" s="22">
        <f t="shared" si="2"/>
        <v>9.291</v>
      </c>
      <c r="Q45" s="22">
        <f t="shared" si="2"/>
        <v>9.277</v>
      </c>
      <c r="R45" s="11">
        <f t="shared" si="2"/>
        <v>2.256</v>
      </c>
      <c r="S45" s="11">
        <f t="shared" si="2"/>
        <v>2.267</v>
      </c>
      <c r="T45" s="22"/>
      <c r="U45" s="22">
        <f>SUM(U13:U44)</f>
        <v>107031</v>
      </c>
      <c r="V45" s="13">
        <f>SUM(V13:V44)</f>
        <v>155200</v>
      </c>
      <c r="W45" s="13"/>
      <c r="X45" s="11"/>
      <c r="Y45" s="13"/>
      <c r="Z45" s="14"/>
      <c r="AA45" s="14"/>
      <c r="AB45" s="15"/>
      <c r="AD45" s="5">
        <f t="shared" si="0"/>
        <v>1300</v>
      </c>
      <c r="AE45" s="6" t="str">
        <f t="shared" si="1"/>
        <v> </v>
      </c>
      <c r="AF45"/>
    </row>
    <row r="46" spans="2:32" ht="14.25" customHeight="1" hidden="1">
      <c r="B46" s="9">
        <v>31</v>
      </c>
      <c r="C46" s="16"/>
      <c r="D46" s="16"/>
      <c r="E46" s="17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2"/>
      <c r="U46" s="13"/>
      <c r="V46" s="13"/>
      <c r="W46" s="13"/>
      <c r="X46" s="13"/>
      <c r="Y46" s="13"/>
      <c r="Z46" s="14"/>
      <c r="AA46" s="14"/>
      <c r="AB46" s="15"/>
      <c r="AD46" s="5">
        <f t="shared" si="0"/>
        <v>0</v>
      </c>
      <c r="AE46" s="6"/>
      <c r="AF46"/>
    </row>
    <row r="47" spans="3:32" ht="12.75"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D47" s="5"/>
      <c r="AE47" s="6"/>
      <c r="AF47"/>
    </row>
    <row r="48" spans="3:6" ht="12.75">
      <c r="C48" s="1"/>
      <c r="D48" s="1"/>
      <c r="E48" s="1"/>
      <c r="F48" s="1"/>
    </row>
    <row r="49" spans="3:28" ht="15">
      <c r="C49" s="18" t="s">
        <v>47</v>
      </c>
      <c r="D49" s="18"/>
      <c r="E49" s="18"/>
      <c r="F49" s="18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 t="s">
        <v>48</v>
      </c>
      <c r="U49" s="20"/>
      <c r="V49" s="20"/>
      <c r="W49" s="20"/>
      <c r="X49" s="20"/>
      <c r="Y49" s="19"/>
      <c r="Z49" s="24"/>
      <c r="AA49" s="24" t="s">
        <v>51</v>
      </c>
      <c r="AB49" s="19"/>
    </row>
    <row r="50" spans="3:27" ht="12.75">
      <c r="C50" s="1" t="s">
        <v>15</v>
      </c>
      <c r="D50" s="1"/>
      <c r="E50" s="1"/>
      <c r="F50" s="1"/>
      <c r="Q50" s="2"/>
      <c r="T50" s="2" t="s">
        <v>16</v>
      </c>
      <c r="X50" s="2" t="s">
        <v>17</v>
      </c>
      <c r="AA50" s="2" t="s">
        <v>44</v>
      </c>
    </row>
    <row r="51" spans="3:28" ht="18" customHeight="1">
      <c r="C51" s="18" t="s">
        <v>43</v>
      </c>
      <c r="D51" s="21"/>
      <c r="E51" s="21"/>
      <c r="F51" s="18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 t="s">
        <v>50</v>
      </c>
      <c r="R51" s="19"/>
      <c r="S51" s="19"/>
      <c r="T51" s="19" t="s">
        <v>49</v>
      </c>
      <c r="U51" s="20"/>
      <c r="V51" s="20"/>
      <c r="W51" s="20"/>
      <c r="X51" s="20"/>
      <c r="Y51" s="19"/>
      <c r="Z51" s="19"/>
      <c r="AA51" s="23"/>
      <c r="AB51" s="25" t="s">
        <v>52</v>
      </c>
    </row>
    <row r="52" spans="3:27" ht="12.75">
      <c r="C52" s="1" t="s">
        <v>18</v>
      </c>
      <c r="D52" s="1"/>
      <c r="E52" s="1"/>
      <c r="F52" s="1"/>
      <c r="Q52" s="2"/>
      <c r="T52" s="2" t="s">
        <v>16</v>
      </c>
      <c r="X52" s="2" t="s">
        <v>17</v>
      </c>
      <c r="AA52" s="2" t="s">
        <v>45</v>
      </c>
    </row>
  </sheetData>
  <sheetProtection/>
  <mergeCells count="38">
    <mergeCell ref="C47:AB47"/>
    <mergeCell ref="F9:S9"/>
    <mergeCell ref="C6:AD6"/>
    <mergeCell ref="C9:D10"/>
    <mergeCell ref="Z9:Z12"/>
    <mergeCell ref="AB9:AB12"/>
    <mergeCell ref="R11:R12"/>
    <mergeCell ref="S11:S12"/>
    <mergeCell ref="AA9:AA12"/>
    <mergeCell ref="V9:V12"/>
    <mergeCell ref="P10:Q10"/>
    <mergeCell ref="R10:S10"/>
    <mergeCell ref="F10:F12"/>
    <mergeCell ref="K10:K12"/>
    <mergeCell ref="M10:M12"/>
    <mergeCell ref="P11:P12"/>
    <mergeCell ref="Q11:Q12"/>
    <mergeCell ref="L10:L12"/>
    <mergeCell ref="Z2:AB2"/>
    <mergeCell ref="B7:AB7"/>
    <mergeCell ref="B8:AB8"/>
    <mergeCell ref="X10:X11"/>
    <mergeCell ref="T9:T12"/>
    <mergeCell ref="G10:G12"/>
    <mergeCell ref="H10:H12"/>
    <mergeCell ref="O10:O12"/>
    <mergeCell ref="C11:C12"/>
    <mergeCell ref="D11:D12"/>
    <mergeCell ref="Y10:Y11"/>
    <mergeCell ref="U9:U12"/>
    <mergeCell ref="W9:Y9"/>
    <mergeCell ref="W12:Y12"/>
    <mergeCell ref="W10:W11"/>
    <mergeCell ref="B9:B12"/>
    <mergeCell ref="E9:E12"/>
    <mergeCell ref="I10:I12"/>
    <mergeCell ref="J10:J12"/>
    <mergeCell ref="N10:N12"/>
  </mergeCells>
  <printOptions/>
  <pageMargins left="0.3937007874015748" right="0.3937007874015748" top="0.3937007874015748" bottom="0.3937007874015748" header="0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2014-06-26T11:33:01Z</cp:lastPrinted>
  <dcterms:created xsi:type="dcterms:W3CDTF">2010-01-29T08:37:16Z</dcterms:created>
  <dcterms:modified xsi:type="dcterms:W3CDTF">2015-04-08T09:31:27Z</dcterms:modified>
  <cp:category/>
  <cp:version/>
  <cp:contentType/>
  <cp:contentStatus/>
</cp:coreProperties>
</file>