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320" windowHeight="11580" tabRatio="587" activeTab="0"/>
  </bookViews>
  <sheets>
    <sheet name="Донецк-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<sst xmlns="http://schemas.openxmlformats.org/spreadsheetml/2006/main" count="28" uniqueCount="28">
  <si>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</si>
  <si>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</si>
  <si>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</si>
  <si>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</si>
  <si>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</si>
  <si>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</si>
  <si>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</si>
  <si>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</si>
  <si>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</si>
  <si>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</si>
  <si>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</si>
  <si>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</si>
  <si>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</si>
  <si>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</si>
  <si>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</si>
  <si>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</si>
  <si>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</si>
  <si>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</si>
  <si>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</si>
  <si>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</si>
  <si>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</si>
  <si>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</si>
  <si>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переданного ВАТ "Донецькміськгаз" по ГРС-1 м. Донецьк</t>
  </si>
  <si>
    <t xml:space="preserve"> </t>
  </si>
  <si>
    <t>Головний інженер</t>
  </si>
  <si>
    <t>М.Ю.Єрохін</t>
  </si>
  <si>
    <t>відс.</t>
  </si>
  <si>
    <t>за березень 2015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</si>
</sst>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4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1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4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center" vertical="center" wrapText="1"/>
    </xf>
    <xf numFmtId="19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3" fontId="5" fillId="0" borderId="17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4"/>
  <sheetViews>
    <sheetView tabSelected="1" zoomScale="75" zoomScaleNormal="75" zoomScalePageLayoutView="0" workbookViewId="0" topLeftCell="A1">
      <selection activeCell="A2" sqref="A2:R2"/>
    </sheetView>
  </sheetViews>
  <sheetFormatPr defaultColWidth="8.796875" defaultRowHeight="15"/>
  <cols>
    <col min="1" max="1" width="7.3984375" style="0" customWidth="1"/>
    <col min="2" max="2" width="7.19921875" style="0" customWidth="1"/>
    <col min="3" max="3" width="6" style="0" customWidth="1"/>
    <col min="4" max="5" width="6.59765625" style="0" customWidth="1"/>
    <col min="6" max="6" width="6.8984375" style="0" customWidth="1"/>
    <col min="7" max="7" width="7" style="0" customWidth="1"/>
    <col min="8" max="8" width="6.3984375" style="0" customWidth="1"/>
    <col min="9" max="9" width="7.3984375" style="0" customWidth="1"/>
    <col min="10" max="10" width="7.09765625" style="0" customWidth="1"/>
    <col min="11" max="11" width="7.19921875" style="0" customWidth="1"/>
    <col min="12" max="12" width="7" style="0" customWidth="1"/>
    <col min="13" max="13" width="7.69921875" style="0" customWidth="1"/>
    <col min="14" max="14" width="8.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.8984375" style="0" customWidth="1"/>
    <col min="19" max="19" width="7.59765625" style="0" customWidth="1"/>
    <col min="20" max="20" width="8" style="0" customWidth="1"/>
  </cols>
  <sheetData>
    <row r="1" spans="1:20" s="1" customFormat="1" ht="17.25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3"/>
      <c r="T1" s="23"/>
    </row>
    <row r="2" spans="1:20" s="1" customFormat="1" ht="21.7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3"/>
      <c r="T2" s="23"/>
    </row>
    <row r="3" spans="1:20" s="1" customFormat="1" ht="20.2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4"/>
      <c r="T3" s="24"/>
    </row>
    <row r="4" spans="1:20" s="1" customFormat="1" ht="20.25" customHeight="1" thickBot="1">
      <c r="A4" s="2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4"/>
      <c r="T4" s="24"/>
    </row>
    <row r="5" spans="1:20" s="1" customFormat="1" ht="28.5" customHeight="1">
      <c r="A5" s="52" t="s">
        <v>1</v>
      </c>
      <c r="B5" s="54" t="s">
        <v>16</v>
      </c>
      <c r="C5" s="54"/>
      <c r="D5" s="54"/>
      <c r="E5" s="54"/>
      <c r="F5" s="54"/>
      <c r="G5" s="54"/>
      <c r="H5" s="54"/>
      <c r="I5" s="54"/>
      <c r="J5" s="54"/>
      <c r="K5" s="54"/>
      <c r="L5" s="46" t="s">
        <v>20</v>
      </c>
      <c r="M5" s="46" t="s">
        <v>2</v>
      </c>
      <c r="N5" s="46" t="s">
        <v>15</v>
      </c>
      <c r="O5" s="46" t="s">
        <v>3</v>
      </c>
      <c r="P5" s="48" t="s">
        <v>17</v>
      </c>
      <c r="Q5" s="48" t="s">
        <v>18</v>
      </c>
      <c r="R5" s="58" t="s">
        <v>19</v>
      </c>
      <c r="S5" s="21"/>
      <c r="T5" s="21"/>
    </row>
    <row r="6" spans="1:18" ht="27.75" customHeight="1">
      <c r="A6" s="53"/>
      <c r="B6" s="49" t="s">
        <v>4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9</v>
      </c>
      <c r="H6" s="49" t="s">
        <v>11</v>
      </c>
      <c r="I6" s="49" t="s">
        <v>10</v>
      </c>
      <c r="J6" s="49" t="s">
        <v>12</v>
      </c>
      <c r="K6" s="49" t="s">
        <v>13</v>
      </c>
      <c r="L6" s="47"/>
      <c r="M6" s="47"/>
      <c r="N6" s="47"/>
      <c r="O6" s="47"/>
      <c r="P6" s="49"/>
      <c r="Q6" s="49"/>
      <c r="R6" s="59"/>
    </row>
    <row r="7" spans="1:18" ht="18" customHeight="1">
      <c r="A7" s="53"/>
      <c r="B7" s="49"/>
      <c r="C7" s="49"/>
      <c r="D7" s="49"/>
      <c r="E7" s="49"/>
      <c r="F7" s="49"/>
      <c r="G7" s="49"/>
      <c r="H7" s="49"/>
      <c r="I7" s="49"/>
      <c r="J7" s="49"/>
      <c r="K7" s="49"/>
      <c r="L7" s="47"/>
      <c r="M7" s="47" t="s">
        <v>14</v>
      </c>
      <c r="N7" s="47"/>
      <c r="O7" s="47"/>
      <c r="P7" s="49"/>
      <c r="Q7" s="49"/>
      <c r="R7" s="59"/>
    </row>
    <row r="8" spans="1:24" ht="15.75">
      <c r="A8" s="26">
        <v>42064</v>
      </c>
      <c r="B8" s="28">
        <v>94.8582</v>
      </c>
      <c r="C8" s="28">
        <v>2.496</v>
      </c>
      <c r="D8" s="28">
        <v>0.7209</v>
      </c>
      <c r="E8" s="28">
        <v>0.0964</v>
      </c>
      <c r="F8" s="28">
        <v>0.111</v>
      </c>
      <c r="G8" s="28">
        <v>0.045</v>
      </c>
      <c r="H8" s="28">
        <v>0.0159</v>
      </c>
      <c r="I8" s="28">
        <v>1.3593</v>
      </c>
      <c r="J8" s="28">
        <v>0.2973</v>
      </c>
      <c r="K8" s="28"/>
      <c r="L8" s="11"/>
      <c r="M8" s="28">
        <v>0.7067</v>
      </c>
      <c r="N8" s="29">
        <v>8152.355</v>
      </c>
      <c r="O8" s="29">
        <v>11800.4</v>
      </c>
      <c r="P8" s="3"/>
      <c r="Q8" s="3"/>
      <c r="R8" s="30"/>
      <c r="S8" s="12">
        <f>B8+C8+D8+E8+F8+G8+H8+I8+J8+K8</f>
        <v>100.00000000000001</v>
      </c>
      <c r="T8" s="25">
        <f>(100-S8)+B8</f>
        <v>94.85819999999998</v>
      </c>
      <c r="U8" s="25">
        <f>100-S8</f>
        <v>0</v>
      </c>
      <c r="V8" s="25"/>
      <c r="W8" s="25">
        <f>V8+G8</f>
        <v>0.045</v>
      </c>
      <c r="X8" s="25">
        <f>W8+U8</f>
        <v>0.045</v>
      </c>
    </row>
    <row r="9" spans="1:24" ht="15.75">
      <c r="A9" s="26">
        <v>42065</v>
      </c>
      <c r="B9" s="28">
        <v>94.8074</v>
      </c>
      <c r="C9" s="28">
        <v>2.5204</v>
      </c>
      <c r="D9" s="28">
        <v>0.7488</v>
      </c>
      <c r="E9" s="28">
        <v>0.1027</v>
      </c>
      <c r="F9" s="28">
        <v>0.12</v>
      </c>
      <c r="G9" s="28">
        <v>0.042</v>
      </c>
      <c r="H9" s="28">
        <v>0.0169</v>
      </c>
      <c r="I9" s="28">
        <v>1.3416</v>
      </c>
      <c r="J9" s="28">
        <v>0.3</v>
      </c>
      <c r="K9" s="28"/>
      <c r="L9" s="11"/>
      <c r="M9" s="28">
        <v>0.7074</v>
      </c>
      <c r="N9" s="29">
        <v>8160.969</v>
      </c>
      <c r="O9" s="29">
        <v>11807.12</v>
      </c>
      <c r="P9" s="11"/>
      <c r="Q9" s="11"/>
      <c r="R9" s="16"/>
      <c r="S9" s="12">
        <f aca="true" t="shared" si="0" ref="S9:S38">B9+C9+D9+E9+F9+G9+H9+I9+J9+K9</f>
        <v>99.99980000000001</v>
      </c>
      <c r="T9" s="25">
        <f aca="true" t="shared" si="1" ref="T9:T38">(100-S9)+B9</f>
        <v>94.8076</v>
      </c>
      <c r="U9" s="25">
        <f aca="true" t="shared" si="2" ref="U9:U38">100-S9</f>
        <v>0.00019999999999242846</v>
      </c>
      <c r="V9" s="25"/>
      <c r="W9" s="25">
        <f aca="true" t="shared" si="3" ref="W9:W38">V9+G9</f>
        <v>0.042</v>
      </c>
      <c r="X9" s="25">
        <f aca="true" t="shared" si="4" ref="X9:X38">W9+U9</f>
        <v>0.04219999999999243</v>
      </c>
    </row>
    <row r="10" spans="1:24" ht="15.75">
      <c r="A10" s="26">
        <v>42066</v>
      </c>
      <c r="B10" s="28">
        <v>94.8299</v>
      </c>
      <c r="C10" s="28">
        <v>2.4784</v>
      </c>
      <c r="D10" s="28">
        <v>0.7509</v>
      </c>
      <c r="E10" s="28">
        <v>0.1062</v>
      </c>
      <c r="F10" s="28">
        <v>0.1224</v>
      </c>
      <c r="G10" s="28">
        <v>0.042</v>
      </c>
      <c r="H10" s="28">
        <v>0.0173</v>
      </c>
      <c r="I10" s="28">
        <v>1.328</v>
      </c>
      <c r="J10" s="28">
        <v>0.3247</v>
      </c>
      <c r="K10" s="28"/>
      <c r="L10" s="11"/>
      <c r="M10" s="28">
        <v>0.7075</v>
      </c>
      <c r="N10" s="29">
        <v>8158.908</v>
      </c>
      <c r="O10" s="29">
        <v>11803.25</v>
      </c>
      <c r="P10" s="3"/>
      <c r="Q10" s="3"/>
      <c r="R10" s="30"/>
      <c r="S10" s="12">
        <f t="shared" si="0"/>
        <v>99.9998</v>
      </c>
      <c r="T10" s="25">
        <f t="shared" si="1"/>
        <v>94.8301</v>
      </c>
      <c r="U10" s="25">
        <f t="shared" si="2"/>
        <v>0.0002000000000066393</v>
      </c>
      <c r="V10" s="25"/>
      <c r="W10" s="25">
        <f t="shared" si="3"/>
        <v>0.042</v>
      </c>
      <c r="X10" s="25">
        <f t="shared" si="4"/>
        <v>0.04220000000000664</v>
      </c>
    </row>
    <row r="11" spans="1:24" ht="15.75">
      <c r="A11" s="26">
        <v>42067</v>
      </c>
      <c r="B11" s="28">
        <v>94.8048</v>
      </c>
      <c r="C11" s="28">
        <v>2.5284</v>
      </c>
      <c r="D11" s="28">
        <v>0.7595</v>
      </c>
      <c r="E11" s="28">
        <v>0.1067</v>
      </c>
      <c r="F11" s="28">
        <v>0.1248</v>
      </c>
      <c r="G11" s="28">
        <v>0.046</v>
      </c>
      <c r="H11" s="28">
        <v>0.0177</v>
      </c>
      <c r="I11" s="28">
        <v>1.2986</v>
      </c>
      <c r="J11" s="28">
        <v>0.313</v>
      </c>
      <c r="K11" s="28"/>
      <c r="L11" s="11"/>
      <c r="M11" s="28">
        <v>0.7077</v>
      </c>
      <c r="N11" s="29">
        <v>8168.107</v>
      </c>
      <c r="O11" s="29">
        <v>11813.99</v>
      </c>
      <c r="P11" s="3"/>
      <c r="Q11" s="3">
        <v>0.0044</v>
      </c>
      <c r="R11" s="30">
        <v>0.0012</v>
      </c>
      <c r="S11" s="12">
        <f t="shared" si="0"/>
        <v>99.99950000000001</v>
      </c>
      <c r="T11" s="25">
        <f t="shared" si="1"/>
        <v>94.80529999999999</v>
      </c>
      <c r="U11" s="25">
        <f t="shared" si="2"/>
        <v>0.0004999999999881766</v>
      </c>
      <c r="V11" s="25"/>
      <c r="W11" s="25">
        <f t="shared" si="3"/>
        <v>0.046</v>
      </c>
      <c r="X11" s="25">
        <f t="shared" si="4"/>
        <v>0.046499999999988176</v>
      </c>
    </row>
    <row r="12" spans="1:24" ht="15.75">
      <c r="A12" s="26">
        <v>42068</v>
      </c>
      <c r="B12" s="28">
        <v>94.7459</v>
      </c>
      <c r="C12" s="28">
        <v>2.5712</v>
      </c>
      <c r="D12" s="28">
        <v>0.7564</v>
      </c>
      <c r="E12" s="28">
        <v>0.1067</v>
      </c>
      <c r="F12" s="28">
        <v>0.1254</v>
      </c>
      <c r="G12" s="28">
        <v>0.048</v>
      </c>
      <c r="H12" s="28">
        <v>0.0176</v>
      </c>
      <c r="I12" s="28">
        <v>1.3231</v>
      </c>
      <c r="J12" s="28">
        <v>0.306</v>
      </c>
      <c r="K12" s="28"/>
      <c r="L12" s="11"/>
      <c r="M12" s="28">
        <v>0.708</v>
      </c>
      <c r="N12" s="29">
        <v>8169.407</v>
      </c>
      <c r="O12" s="29">
        <v>11813.29</v>
      </c>
      <c r="P12" s="3"/>
      <c r="Q12" s="3"/>
      <c r="R12" s="30"/>
      <c r="S12" s="12">
        <f t="shared" si="0"/>
        <v>100.00030000000001</v>
      </c>
      <c r="T12" s="25">
        <f t="shared" si="1"/>
        <v>94.7456</v>
      </c>
      <c r="U12" s="25">
        <f t="shared" si="2"/>
        <v>-0.00030000000000995897</v>
      </c>
      <c r="V12" s="25"/>
      <c r="W12" s="25">
        <f t="shared" si="3"/>
        <v>0.048</v>
      </c>
      <c r="X12" s="25">
        <f t="shared" si="4"/>
        <v>0.04769999999999004</v>
      </c>
    </row>
    <row r="13" spans="1:24" ht="15.75">
      <c r="A13" s="26">
        <v>42069</v>
      </c>
      <c r="B13" s="28">
        <v>94.7488</v>
      </c>
      <c r="C13" s="28">
        <v>2.5838</v>
      </c>
      <c r="D13" s="28">
        <v>0.7527</v>
      </c>
      <c r="E13" s="28">
        <v>0.1058</v>
      </c>
      <c r="F13" s="28">
        <v>0.1206</v>
      </c>
      <c r="G13" s="28">
        <v>0.045</v>
      </c>
      <c r="H13" s="28">
        <v>0.017</v>
      </c>
      <c r="I13" s="28">
        <v>1.3136</v>
      </c>
      <c r="J13" s="28">
        <v>0.3122</v>
      </c>
      <c r="K13" s="28"/>
      <c r="L13" s="11"/>
      <c r="M13" s="28">
        <v>0.7079</v>
      </c>
      <c r="N13" s="29">
        <v>8168.237</v>
      </c>
      <c r="O13" s="29">
        <v>11812.6</v>
      </c>
      <c r="P13" s="3"/>
      <c r="Q13" s="3"/>
      <c r="R13" s="30"/>
      <c r="S13" s="12">
        <f t="shared" si="0"/>
        <v>99.9995</v>
      </c>
      <c r="T13" s="25">
        <f t="shared" si="1"/>
        <v>94.7493</v>
      </c>
      <c r="U13" s="25">
        <f t="shared" si="2"/>
        <v>0.0005000000000023874</v>
      </c>
      <c r="V13" s="25"/>
      <c r="W13" s="25">
        <f t="shared" si="3"/>
        <v>0.045</v>
      </c>
      <c r="X13" s="25">
        <f t="shared" si="4"/>
        <v>0.045500000000002386</v>
      </c>
    </row>
    <row r="14" spans="1:24" s="2" customFormat="1" ht="15.75">
      <c r="A14" s="26">
        <v>42070</v>
      </c>
      <c r="B14" s="28">
        <v>94.6363</v>
      </c>
      <c r="C14" s="28">
        <v>2.642</v>
      </c>
      <c r="D14" s="28">
        <v>0.7745</v>
      </c>
      <c r="E14" s="28">
        <v>0.1102</v>
      </c>
      <c r="F14" s="28">
        <v>0.1286</v>
      </c>
      <c r="G14" s="28">
        <v>0.048</v>
      </c>
      <c r="H14" s="28">
        <v>0.018</v>
      </c>
      <c r="I14" s="28">
        <v>1.3494</v>
      </c>
      <c r="J14" s="28">
        <v>0.2925</v>
      </c>
      <c r="K14" s="28"/>
      <c r="L14" s="11"/>
      <c r="M14" s="28">
        <v>0.7088</v>
      </c>
      <c r="N14" s="29">
        <v>8176.644</v>
      </c>
      <c r="O14" s="29">
        <v>11817.07</v>
      </c>
      <c r="P14" s="11"/>
      <c r="Q14" s="11"/>
      <c r="R14" s="16"/>
      <c r="S14" s="12">
        <f t="shared" si="0"/>
        <v>99.99950000000003</v>
      </c>
      <c r="T14" s="25">
        <f t="shared" si="1"/>
        <v>94.63679999999998</v>
      </c>
      <c r="U14" s="25">
        <f t="shared" si="2"/>
        <v>0.0004999999999739657</v>
      </c>
      <c r="V14" s="25"/>
      <c r="W14" s="25">
        <f t="shared" si="3"/>
        <v>0.048</v>
      </c>
      <c r="X14" s="25">
        <f t="shared" si="4"/>
        <v>0.04849999999997397</v>
      </c>
    </row>
    <row r="15" spans="1:24" s="2" customFormat="1" ht="15.75">
      <c r="A15" s="26">
        <v>42071</v>
      </c>
      <c r="B15" s="28">
        <v>94.6458</v>
      </c>
      <c r="C15" s="28">
        <v>2.6139</v>
      </c>
      <c r="D15" s="28">
        <v>0.7612</v>
      </c>
      <c r="E15" s="28">
        <v>0.1097</v>
      </c>
      <c r="F15" s="28">
        <v>0.1265</v>
      </c>
      <c r="G15" s="28">
        <v>0.048</v>
      </c>
      <c r="H15" s="28">
        <v>0.0181</v>
      </c>
      <c r="I15" s="28">
        <v>1.4258</v>
      </c>
      <c r="J15" s="28">
        <v>0.2514</v>
      </c>
      <c r="K15" s="28"/>
      <c r="L15" s="11"/>
      <c r="M15" s="28">
        <v>0.7083</v>
      </c>
      <c r="N15" s="29">
        <v>8169.673</v>
      </c>
      <c r="O15" s="29">
        <v>11811.26</v>
      </c>
      <c r="P15" s="11"/>
      <c r="Q15" s="11"/>
      <c r="R15" s="16"/>
      <c r="S15" s="12">
        <f t="shared" si="0"/>
        <v>100.0004</v>
      </c>
      <c r="T15" s="25">
        <f t="shared" si="1"/>
        <v>94.6454</v>
      </c>
      <c r="U15" s="25">
        <f t="shared" si="2"/>
        <v>-0.00039999999999906777</v>
      </c>
      <c r="V15" s="25"/>
      <c r="W15" s="25">
        <f t="shared" si="3"/>
        <v>0.048</v>
      </c>
      <c r="X15" s="25">
        <f t="shared" si="4"/>
        <v>0.04760000000000093</v>
      </c>
    </row>
    <row r="16" spans="1:24" s="2" customFormat="1" ht="15.75">
      <c r="A16" s="26">
        <v>42072</v>
      </c>
      <c r="B16" s="28">
        <v>94.6345</v>
      </c>
      <c r="C16" s="28">
        <v>2.5938</v>
      </c>
      <c r="D16" s="28">
        <v>0.7446</v>
      </c>
      <c r="E16" s="28">
        <v>0.1043</v>
      </c>
      <c r="F16" s="28">
        <v>0.1187</v>
      </c>
      <c r="G16" s="28">
        <v>0.044</v>
      </c>
      <c r="H16" s="28">
        <v>0.0168</v>
      </c>
      <c r="I16" s="28">
        <v>1.4819</v>
      </c>
      <c r="J16" s="28">
        <v>0.2609</v>
      </c>
      <c r="K16" s="28"/>
      <c r="L16" s="11"/>
      <c r="M16" s="28">
        <v>0.708</v>
      </c>
      <c r="N16" s="29">
        <v>8157.523</v>
      </c>
      <c r="O16" s="29">
        <v>11796.22</v>
      </c>
      <c r="P16" s="11"/>
      <c r="Q16" s="11"/>
      <c r="R16" s="16"/>
      <c r="S16" s="12">
        <f t="shared" si="0"/>
        <v>99.99950000000001</v>
      </c>
      <c r="T16" s="25">
        <f t="shared" si="1"/>
        <v>94.63499999999999</v>
      </c>
      <c r="U16" s="25">
        <f t="shared" si="2"/>
        <v>0.0004999999999881766</v>
      </c>
      <c r="V16" s="25"/>
      <c r="W16" s="25">
        <f t="shared" si="3"/>
        <v>0.044</v>
      </c>
      <c r="X16" s="25">
        <f t="shared" si="4"/>
        <v>0.044499999999988174</v>
      </c>
    </row>
    <row r="17" spans="1:24" s="2" customFormat="1" ht="15.75">
      <c r="A17" s="26">
        <v>42073</v>
      </c>
      <c r="B17" s="28">
        <v>94.6349</v>
      </c>
      <c r="C17" s="28">
        <v>2.5608</v>
      </c>
      <c r="D17" s="28">
        <v>0.748</v>
      </c>
      <c r="E17" s="28">
        <v>0.1014</v>
      </c>
      <c r="F17" s="28">
        <v>0.1219</v>
      </c>
      <c r="G17" s="28">
        <v>0.047</v>
      </c>
      <c r="H17" s="28">
        <v>0.0184</v>
      </c>
      <c r="I17" s="28">
        <v>1.464</v>
      </c>
      <c r="J17" s="28">
        <v>0.3038</v>
      </c>
      <c r="K17" s="28"/>
      <c r="L17" s="11"/>
      <c r="M17" s="28">
        <v>0.7084</v>
      </c>
      <c r="N17" s="29">
        <v>8154.992</v>
      </c>
      <c r="O17" s="29">
        <v>11789.57</v>
      </c>
      <c r="P17" s="11"/>
      <c r="Q17" s="11"/>
      <c r="R17" s="16"/>
      <c r="S17" s="12">
        <f t="shared" si="0"/>
        <v>100.00019999999999</v>
      </c>
      <c r="T17" s="25">
        <f t="shared" si="1"/>
        <v>94.63470000000001</v>
      </c>
      <c r="U17" s="25">
        <f t="shared" si="2"/>
        <v>-0.00019999999999242846</v>
      </c>
      <c r="V17" s="25"/>
      <c r="W17" s="25">
        <f t="shared" si="3"/>
        <v>0.047</v>
      </c>
      <c r="X17" s="25">
        <f t="shared" si="4"/>
        <v>0.04680000000000757</v>
      </c>
    </row>
    <row r="18" spans="1:24" s="2" customFormat="1" ht="15.75">
      <c r="A18" s="26">
        <v>42074</v>
      </c>
      <c r="B18" s="28">
        <v>94.5625</v>
      </c>
      <c r="C18" s="28">
        <v>2.5952</v>
      </c>
      <c r="D18" s="28">
        <v>0.7604</v>
      </c>
      <c r="E18" s="28">
        <v>0.1032</v>
      </c>
      <c r="F18" s="28">
        <v>0.1282</v>
      </c>
      <c r="G18" s="28">
        <v>0.049</v>
      </c>
      <c r="H18" s="28">
        <v>0.0196</v>
      </c>
      <c r="I18" s="28">
        <v>1.4546</v>
      </c>
      <c r="J18" s="28">
        <v>0.3277</v>
      </c>
      <c r="K18" s="28"/>
      <c r="L18" s="37"/>
      <c r="M18" s="28">
        <v>0.7092</v>
      </c>
      <c r="N18" s="29">
        <v>8159.877</v>
      </c>
      <c r="O18" s="29">
        <v>11789.67</v>
      </c>
      <c r="P18" s="11"/>
      <c r="Q18" s="11"/>
      <c r="R18" s="16"/>
      <c r="S18" s="12">
        <f t="shared" si="0"/>
        <v>100.00040000000001</v>
      </c>
      <c r="T18" s="25">
        <f t="shared" si="1"/>
        <v>94.56209999999999</v>
      </c>
      <c r="U18" s="25">
        <f t="shared" si="2"/>
        <v>-0.0004000000000132786</v>
      </c>
      <c r="V18" s="25"/>
      <c r="W18" s="25">
        <f t="shared" si="3"/>
        <v>0.049</v>
      </c>
      <c r="X18" s="25">
        <f t="shared" si="4"/>
        <v>0.04859999999998672</v>
      </c>
    </row>
    <row r="19" spans="1:24" s="2" customFormat="1" ht="15.75">
      <c r="A19" s="26">
        <v>42075</v>
      </c>
      <c r="B19" s="28">
        <v>94.4652</v>
      </c>
      <c r="C19" s="28">
        <v>2.6922</v>
      </c>
      <c r="D19" s="28">
        <v>0.8062</v>
      </c>
      <c r="E19" s="28">
        <v>0.1104</v>
      </c>
      <c r="F19" s="28">
        <v>0.1428</v>
      </c>
      <c r="G19" s="28">
        <v>0.054</v>
      </c>
      <c r="H19" s="28">
        <v>0.0214</v>
      </c>
      <c r="I19" s="28">
        <v>1.3653</v>
      </c>
      <c r="J19" s="28">
        <v>0.3421</v>
      </c>
      <c r="K19" s="28"/>
      <c r="L19" s="37">
        <v>-7.2</v>
      </c>
      <c r="M19" s="28">
        <v>0.7106</v>
      </c>
      <c r="N19" s="29">
        <v>8183.64</v>
      </c>
      <c r="O19" s="29">
        <v>11811.44</v>
      </c>
      <c r="P19" s="11" t="s">
        <v>26</v>
      </c>
      <c r="Q19" s="11"/>
      <c r="R19" s="16"/>
      <c r="S19" s="12">
        <f t="shared" si="0"/>
        <v>99.9996</v>
      </c>
      <c r="T19" s="25">
        <f t="shared" si="1"/>
        <v>94.4656</v>
      </c>
      <c r="U19" s="25">
        <f t="shared" si="2"/>
        <v>0.00039999999999906777</v>
      </c>
      <c r="V19" s="25"/>
      <c r="W19" s="25">
        <f t="shared" si="3"/>
        <v>0.054</v>
      </c>
      <c r="X19" s="25">
        <f t="shared" si="4"/>
        <v>0.05439999999999907</v>
      </c>
    </row>
    <row r="20" spans="1:24" s="2" customFormat="1" ht="15.75">
      <c r="A20" s="26">
        <v>42076</v>
      </c>
      <c r="B20" s="28">
        <v>93.8695</v>
      </c>
      <c r="C20" s="28">
        <v>3.3221</v>
      </c>
      <c r="D20" s="28">
        <v>0.9441</v>
      </c>
      <c r="E20" s="28">
        <v>0.1247</v>
      </c>
      <c r="F20" s="28">
        <v>0.1648</v>
      </c>
      <c r="G20" s="28">
        <v>0.066</v>
      </c>
      <c r="H20" s="28">
        <v>0.0262</v>
      </c>
      <c r="I20" s="28">
        <v>1.1226</v>
      </c>
      <c r="J20" s="28">
        <v>0.3601</v>
      </c>
      <c r="K20" s="28"/>
      <c r="L20" s="11"/>
      <c r="M20" s="28">
        <v>0.716</v>
      </c>
      <c r="N20" s="29">
        <v>8269.289</v>
      </c>
      <c r="O20" s="29">
        <v>11886.9</v>
      </c>
      <c r="P20" s="11"/>
      <c r="Q20" s="3"/>
      <c r="R20" s="30"/>
      <c r="S20" s="12">
        <f t="shared" si="0"/>
        <v>100.00010000000003</v>
      </c>
      <c r="T20" s="25">
        <f t="shared" si="1"/>
        <v>93.86939999999997</v>
      </c>
      <c r="U20" s="25">
        <f t="shared" si="2"/>
        <v>-0.00010000000003174137</v>
      </c>
      <c r="V20" s="25"/>
      <c r="W20" s="25">
        <f t="shared" si="3"/>
        <v>0.066</v>
      </c>
      <c r="X20" s="25">
        <f t="shared" si="4"/>
        <v>0.06589999999996826</v>
      </c>
    </row>
    <row r="21" spans="1:24" s="2" customFormat="1" ht="15.75">
      <c r="A21" s="26">
        <v>42077</v>
      </c>
      <c r="B21" s="28">
        <v>93.968</v>
      </c>
      <c r="C21" s="28">
        <v>3.0304</v>
      </c>
      <c r="D21" s="28">
        <v>0.836</v>
      </c>
      <c r="E21" s="28">
        <v>0.1101</v>
      </c>
      <c r="F21" s="28">
        <v>0.1399</v>
      </c>
      <c r="G21" s="28">
        <v>0.055</v>
      </c>
      <c r="H21" s="28">
        <v>0.018</v>
      </c>
      <c r="I21" s="28">
        <v>1.4896</v>
      </c>
      <c r="J21" s="28">
        <v>0.3529</v>
      </c>
      <c r="K21" s="13"/>
      <c r="L21" s="33"/>
      <c r="M21" s="28">
        <v>0.7135</v>
      </c>
      <c r="N21" s="29">
        <v>8196.247</v>
      </c>
      <c r="O21" s="29">
        <v>11804.1</v>
      </c>
      <c r="P21" s="11"/>
      <c r="Q21" s="11"/>
      <c r="R21" s="16"/>
      <c r="S21" s="12">
        <f t="shared" si="0"/>
        <v>99.99990000000001</v>
      </c>
      <c r="T21" s="25">
        <f t="shared" si="1"/>
        <v>93.96809999999999</v>
      </c>
      <c r="U21" s="25">
        <f t="shared" si="2"/>
        <v>9.99999999891088E-05</v>
      </c>
      <c r="V21" s="25"/>
      <c r="W21" s="25">
        <f t="shared" si="3"/>
        <v>0.055</v>
      </c>
      <c r="X21" s="25">
        <f t="shared" si="4"/>
        <v>0.05509999999998911</v>
      </c>
    </row>
    <row r="22" spans="1:24" s="2" customFormat="1" ht="15.75">
      <c r="A22" s="26">
        <v>42078</v>
      </c>
      <c r="B22" s="28">
        <v>93.8619</v>
      </c>
      <c r="C22" s="28">
        <v>3.0692</v>
      </c>
      <c r="D22" s="28">
        <v>0.8412</v>
      </c>
      <c r="E22" s="28">
        <v>0.1102</v>
      </c>
      <c r="F22" s="28">
        <v>0.1386</v>
      </c>
      <c r="G22" s="28">
        <v>0.055</v>
      </c>
      <c r="H22" s="28">
        <v>0.0176</v>
      </c>
      <c r="I22" s="28">
        <v>1.5473</v>
      </c>
      <c r="J22" s="28">
        <v>0.3592</v>
      </c>
      <c r="K22" s="13"/>
      <c r="L22" s="11"/>
      <c r="M22" s="28">
        <v>0.7142</v>
      </c>
      <c r="N22" s="29">
        <v>8193.761</v>
      </c>
      <c r="O22" s="29">
        <v>11795.34</v>
      </c>
      <c r="P22" s="11"/>
      <c r="Q22" s="11"/>
      <c r="R22" s="17"/>
      <c r="S22" s="12">
        <f t="shared" si="0"/>
        <v>100.00020000000002</v>
      </c>
      <c r="T22" s="25">
        <f t="shared" si="1"/>
        <v>93.86169999999998</v>
      </c>
      <c r="U22" s="25">
        <f t="shared" si="2"/>
        <v>-0.00020000000002085017</v>
      </c>
      <c r="V22" s="25"/>
      <c r="W22" s="25">
        <f t="shared" si="3"/>
        <v>0.055</v>
      </c>
      <c r="X22" s="25">
        <f t="shared" si="4"/>
        <v>0.05479999999997915</v>
      </c>
    </row>
    <row r="23" spans="1:24" s="2" customFormat="1" ht="15.75">
      <c r="A23" s="26">
        <v>42079</v>
      </c>
      <c r="B23" s="28">
        <v>93.8244</v>
      </c>
      <c r="C23" s="28">
        <v>3.0699</v>
      </c>
      <c r="D23" s="28">
        <v>0.8362</v>
      </c>
      <c r="E23" s="28">
        <v>0.1085</v>
      </c>
      <c r="F23" s="28">
        <v>0.1379</v>
      </c>
      <c r="G23" s="28">
        <v>0.055</v>
      </c>
      <c r="H23" s="28">
        <v>0.0172</v>
      </c>
      <c r="I23" s="28">
        <v>1.5916</v>
      </c>
      <c r="J23" s="28">
        <v>0.3595</v>
      </c>
      <c r="K23" s="13"/>
      <c r="L23" s="33"/>
      <c r="M23" s="28">
        <v>0.7143</v>
      </c>
      <c r="N23" s="29">
        <v>8189.058</v>
      </c>
      <c r="O23" s="29">
        <v>11787.66</v>
      </c>
      <c r="P23" s="11"/>
      <c r="Q23" s="11"/>
      <c r="R23" s="17"/>
      <c r="S23" s="12">
        <f t="shared" si="0"/>
        <v>100.00020000000002</v>
      </c>
      <c r="T23" s="25">
        <f t="shared" si="1"/>
        <v>93.82419999999998</v>
      </c>
      <c r="U23" s="25">
        <f t="shared" si="2"/>
        <v>-0.00020000000002085017</v>
      </c>
      <c r="V23" s="25"/>
      <c r="W23" s="25">
        <f t="shared" si="3"/>
        <v>0.055</v>
      </c>
      <c r="X23" s="25">
        <f t="shared" si="4"/>
        <v>0.05479999999997915</v>
      </c>
    </row>
    <row r="24" spans="1:24" s="2" customFormat="1" ht="15.75">
      <c r="A24" s="26">
        <v>42080</v>
      </c>
      <c r="B24" s="28">
        <v>93.9103</v>
      </c>
      <c r="C24" s="28">
        <v>3.0411</v>
      </c>
      <c r="D24" s="28">
        <v>0.8306</v>
      </c>
      <c r="E24" s="28">
        <v>0.1086</v>
      </c>
      <c r="F24" s="28">
        <v>0.1373</v>
      </c>
      <c r="G24" s="28">
        <v>0.055</v>
      </c>
      <c r="H24" s="28">
        <v>0.0171</v>
      </c>
      <c r="I24" s="28">
        <v>1.5521</v>
      </c>
      <c r="J24" s="28">
        <v>0.3483</v>
      </c>
      <c r="K24" s="13"/>
      <c r="L24" s="33"/>
      <c r="M24" s="28">
        <v>0.7137</v>
      </c>
      <c r="N24" s="29">
        <v>8190.492</v>
      </c>
      <c r="O24" s="29">
        <v>11794.61</v>
      </c>
      <c r="P24" s="11"/>
      <c r="Q24" s="3"/>
      <c r="R24" s="30"/>
      <c r="S24" s="12">
        <f t="shared" si="0"/>
        <v>100.0004</v>
      </c>
      <c r="T24" s="25">
        <f t="shared" si="1"/>
        <v>93.90990000000001</v>
      </c>
      <c r="U24" s="25">
        <f t="shared" si="2"/>
        <v>-0.00039999999999906777</v>
      </c>
      <c r="V24" s="25"/>
      <c r="W24" s="25">
        <f t="shared" si="3"/>
        <v>0.055</v>
      </c>
      <c r="X24" s="25">
        <f t="shared" si="4"/>
        <v>0.05460000000000093</v>
      </c>
    </row>
    <row r="25" spans="1:24" s="2" customFormat="1" ht="15.75">
      <c r="A25" s="26">
        <v>42081</v>
      </c>
      <c r="B25" s="28">
        <v>93.8773</v>
      </c>
      <c r="C25" s="28">
        <v>3.0666</v>
      </c>
      <c r="D25" s="28">
        <v>0.8381</v>
      </c>
      <c r="E25" s="28">
        <v>0.1096</v>
      </c>
      <c r="F25" s="28">
        <v>0.1388</v>
      </c>
      <c r="G25" s="28">
        <v>0.055</v>
      </c>
      <c r="H25" s="28">
        <v>0.0177</v>
      </c>
      <c r="I25" s="28">
        <v>1.5452</v>
      </c>
      <c r="J25" s="28">
        <v>0.3515</v>
      </c>
      <c r="K25" s="28"/>
      <c r="L25" s="37"/>
      <c r="M25" s="28">
        <v>0.714</v>
      </c>
      <c r="N25" s="29">
        <v>8194.1</v>
      </c>
      <c r="O25" s="29">
        <v>11797.05</v>
      </c>
      <c r="P25" s="11"/>
      <c r="Q25" s="11"/>
      <c r="R25" s="17"/>
      <c r="S25" s="12">
        <f t="shared" si="0"/>
        <v>99.99980000000001</v>
      </c>
      <c r="T25" s="25">
        <f t="shared" si="1"/>
        <v>93.8775</v>
      </c>
      <c r="U25" s="25">
        <f t="shared" si="2"/>
        <v>0.00019999999999242846</v>
      </c>
      <c r="V25" s="25"/>
      <c r="W25" s="25">
        <f t="shared" si="3"/>
        <v>0.055</v>
      </c>
      <c r="X25" s="25">
        <f t="shared" si="4"/>
        <v>0.05519999999999243</v>
      </c>
    </row>
    <row r="26" spans="1:24" s="2" customFormat="1" ht="15.75">
      <c r="A26" s="26">
        <v>42082</v>
      </c>
      <c r="B26" s="28">
        <v>93.8773</v>
      </c>
      <c r="C26" s="28">
        <v>3.0666</v>
      </c>
      <c r="D26" s="28">
        <v>0.8381</v>
      </c>
      <c r="E26" s="28">
        <v>0.1096</v>
      </c>
      <c r="F26" s="28">
        <v>0.1388</v>
      </c>
      <c r="G26" s="28">
        <v>0.055</v>
      </c>
      <c r="H26" s="28">
        <v>0.0177</v>
      </c>
      <c r="I26" s="28">
        <v>1.5452</v>
      </c>
      <c r="J26" s="28">
        <v>0.3515</v>
      </c>
      <c r="K26" s="28"/>
      <c r="L26" s="37"/>
      <c r="M26" s="28">
        <v>0.714</v>
      </c>
      <c r="N26" s="29">
        <v>8194.1</v>
      </c>
      <c r="O26" s="29">
        <v>11797.05</v>
      </c>
      <c r="P26" s="11"/>
      <c r="Q26" s="11"/>
      <c r="R26" s="16"/>
      <c r="S26" s="12">
        <f>B26+C26+D26+E26+F26+G26+H26+I26+J26+K26</f>
        <v>99.99980000000001</v>
      </c>
      <c r="T26" s="25">
        <f>(100-S26)+B26</f>
        <v>93.8775</v>
      </c>
      <c r="U26" s="25">
        <f t="shared" si="2"/>
        <v>0.00019999999999242846</v>
      </c>
      <c r="V26" s="25"/>
      <c r="W26" s="25">
        <f t="shared" si="3"/>
        <v>0.055</v>
      </c>
      <c r="X26" s="25">
        <f t="shared" si="4"/>
        <v>0.05519999999999243</v>
      </c>
    </row>
    <row r="27" spans="1:24" s="2" customFormat="1" ht="15.75">
      <c r="A27" s="26">
        <v>42083</v>
      </c>
      <c r="B27" s="28">
        <v>93.6956</v>
      </c>
      <c r="C27" s="28">
        <v>3.1418</v>
      </c>
      <c r="D27" s="28">
        <v>0.8535</v>
      </c>
      <c r="E27" s="28">
        <v>0.1088</v>
      </c>
      <c r="F27" s="28">
        <v>0.1399</v>
      </c>
      <c r="G27" s="28">
        <v>0.055</v>
      </c>
      <c r="H27" s="28">
        <v>0.0186</v>
      </c>
      <c r="I27" s="28">
        <v>1.6191</v>
      </c>
      <c r="J27" s="28">
        <v>0.3673</v>
      </c>
      <c r="K27" s="28"/>
      <c r="L27" s="37"/>
      <c r="M27" s="28">
        <v>0.7152</v>
      </c>
      <c r="N27" s="29">
        <v>8193.922</v>
      </c>
      <c r="O27" s="29">
        <v>11786.44</v>
      </c>
      <c r="P27" s="11"/>
      <c r="Q27" s="11"/>
      <c r="R27" s="17"/>
      <c r="S27" s="12">
        <f t="shared" si="0"/>
        <v>99.99960000000002</v>
      </c>
      <c r="T27" s="25">
        <f t="shared" si="1"/>
        <v>93.69599999999998</v>
      </c>
      <c r="U27" s="25">
        <f t="shared" si="2"/>
        <v>0.0003999999999848569</v>
      </c>
      <c r="V27" s="25"/>
      <c r="W27" s="25">
        <f t="shared" si="3"/>
        <v>0.055</v>
      </c>
      <c r="X27" s="25">
        <f t="shared" si="4"/>
        <v>0.05539999999998486</v>
      </c>
    </row>
    <row r="28" spans="1:24" s="2" customFormat="1" ht="15.75">
      <c r="A28" s="26">
        <v>42084</v>
      </c>
      <c r="B28" s="28">
        <v>93.8909</v>
      </c>
      <c r="C28" s="28">
        <v>3.0325</v>
      </c>
      <c r="D28" s="28">
        <v>0.8325</v>
      </c>
      <c r="E28" s="28">
        <v>0.1082</v>
      </c>
      <c r="F28" s="28">
        <v>0.1373</v>
      </c>
      <c r="G28" s="28">
        <v>0.055</v>
      </c>
      <c r="H28" s="28">
        <v>0.0189</v>
      </c>
      <c r="I28" s="28">
        <v>1.5762</v>
      </c>
      <c r="J28" s="28">
        <v>0.3484</v>
      </c>
      <c r="K28" s="28"/>
      <c r="L28" s="37"/>
      <c r="M28" s="28">
        <v>0.7138</v>
      </c>
      <c r="N28" s="29">
        <v>8188.817</v>
      </c>
      <c r="O28" s="29">
        <v>11790.97</v>
      </c>
      <c r="P28" s="11"/>
      <c r="Q28" s="11"/>
      <c r="R28" s="17"/>
      <c r="S28" s="12">
        <f t="shared" si="0"/>
        <v>99.9999</v>
      </c>
      <c r="T28" s="25">
        <f t="shared" si="1"/>
        <v>93.891</v>
      </c>
      <c r="U28" s="25">
        <f t="shared" si="2"/>
        <v>0.00010000000000331966</v>
      </c>
      <c r="V28" s="25"/>
      <c r="W28" s="25">
        <f t="shared" si="3"/>
        <v>0.055</v>
      </c>
      <c r="X28" s="25">
        <f t="shared" si="4"/>
        <v>0.05510000000000332</v>
      </c>
    </row>
    <row r="29" spans="1:24" s="2" customFormat="1" ht="15.75">
      <c r="A29" s="26">
        <v>42085</v>
      </c>
      <c r="B29" s="28">
        <v>94.0765</v>
      </c>
      <c r="C29" s="28">
        <v>2.795</v>
      </c>
      <c r="D29" s="28">
        <v>0.7847</v>
      </c>
      <c r="E29" s="28">
        <v>0.1027</v>
      </c>
      <c r="F29" s="28">
        <v>0.1296</v>
      </c>
      <c r="G29" s="28">
        <v>0.053</v>
      </c>
      <c r="H29" s="28">
        <v>0.0181</v>
      </c>
      <c r="I29" s="28">
        <v>1.6955</v>
      </c>
      <c r="J29" s="28">
        <v>0.345</v>
      </c>
      <c r="K29" s="28"/>
      <c r="L29" s="28"/>
      <c r="M29" s="28">
        <v>0.7121</v>
      </c>
      <c r="N29" s="29">
        <v>8155.487</v>
      </c>
      <c r="O29" s="29">
        <v>11758.21</v>
      </c>
      <c r="P29" s="11"/>
      <c r="Q29" s="11"/>
      <c r="R29" s="17"/>
      <c r="S29" s="12">
        <f t="shared" si="0"/>
        <v>100.00009999999999</v>
      </c>
      <c r="T29" s="25">
        <f t="shared" si="1"/>
        <v>94.0764</v>
      </c>
      <c r="U29" s="25">
        <f t="shared" si="2"/>
        <v>-9.99999999891088E-05</v>
      </c>
      <c r="V29" s="25"/>
      <c r="W29" s="25">
        <f t="shared" si="3"/>
        <v>0.053</v>
      </c>
      <c r="X29" s="25">
        <f t="shared" si="4"/>
        <v>0.05290000000001089</v>
      </c>
    </row>
    <row r="30" spans="1:24" s="2" customFormat="1" ht="15.75">
      <c r="A30" s="26">
        <v>42086</v>
      </c>
      <c r="B30" s="28">
        <v>94.2021</v>
      </c>
      <c r="C30" s="28">
        <v>2.7179</v>
      </c>
      <c r="D30" s="28">
        <v>0.7635</v>
      </c>
      <c r="E30" s="28">
        <v>0.1018</v>
      </c>
      <c r="F30" s="28">
        <v>0.1256</v>
      </c>
      <c r="G30" s="28">
        <v>0.052</v>
      </c>
      <c r="H30" s="28">
        <v>0.0172</v>
      </c>
      <c r="I30" s="28">
        <v>1.6799</v>
      </c>
      <c r="J30" s="28">
        <v>0.3399</v>
      </c>
      <c r="K30" s="28"/>
      <c r="L30" s="37"/>
      <c r="M30" s="28">
        <v>0.7112</v>
      </c>
      <c r="N30" s="29">
        <v>8148.32</v>
      </c>
      <c r="O30" s="29">
        <v>11756.34</v>
      </c>
      <c r="P30" s="11"/>
      <c r="Q30" s="3"/>
      <c r="R30" s="43"/>
      <c r="S30" s="12">
        <f t="shared" si="0"/>
        <v>99.99990000000001</v>
      </c>
      <c r="T30" s="25">
        <f t="shared" si="1"/>
        <v>94.20219999999999</v>
      </c>
      <c r="U30" s="25">
        <f t="shared" si="2"/>
        <v>9.99999999891088E-05</v>
      </c>
      <c r="V30" s="25"/>
      <c r="W30" s="25">
        <f t="shared" si="3"/>
        <v>0.052</v>
      </c>
      <c r="X30" s="25">
        <f t="shared" si="4"/>
        <v>0.052099999999989106</v>
      </c>
    </row>
    <row r="31" spans="1:24" s="2" customFormat="1" ht="15.75">
      <c r="A31" s="26">
        <v>42087</v>
      </c>
      <c r="B31" s="28">
        <v>93.9907</v>
      </c>
      <c r="C31" s="28">
        <v>2.8066</v>
      </c>
      <c r="D31" s="28">
        <v>0.7679</v>
      </c>
      <c r="E31" s="28">
        <v>0.0997</v>
      </c>
      <c r="F31" s="28">
        <v>0.1247</v>
      </c>
      <c r="G31" s="28">
        <v>0.051</v>
      </c>
      <c r="H31" s="28">
        <v>0.0176</v>
      </c>
      <c r="I31" s="28">
        <v>1.8131</v>
      </c>
      <c r="J31" s="28">
        <v>0.329</v>
      </c>
      <c r="K31" s="28"/>
      <c r="L31" s="11"/>
      <c r="M31" s="28">
        <v>0.7122</v>
      </c>
      <c r="N31" s="29">
        <v>8143.816</v>
      </c>
      <c r="O31" s="29">
        <v>11741.05</v>
      </c>
      <c r="P31" s="11"/>
      <c r="Q31" s="11"/>
      <c r="R31" s="17"/>
      <c r="S31" s="12">
        <f t="shared" si="0"/>
        <v>100.00030000000001</v>
      </c>
      <c r="T31" s="25">
        <f t="shared" si="1"/>
        <v>93.9904</v>
      </c>
      <c r="U31" s="25">
        <f t="shared" si="2"/>
        <v>-0.00030000000000995897</v>
      </c>
      <c r="V31" s="25"/>
      <c r="W31" s="25">
        <f t="shared" si="3"/>
        <v>0.051</v>
      </c>
      <c r="X31" s="25">
        <f t="shared" si="4"/>
        <v>0.05069999999999004</v>
      </c>
    </row>
    <row r="32" spans="1:24" s="2" customFormat="1" ht="15.75">
      <c r="A32" s="26">
        <v>42088</v>
      </c>
      <c r="B32" s="28">
        <v>93.672</v>
      </c>
      <c r="C32" s="28">
        <v>3.0492</v>
      </c>
      <c r="D32" s="28">
        <v>0.7837</v>
      </c>
      <c r="E32" s="28">
        <v>0.0952</v>
      </c>
      <c r="F32" s="28">
        <v>0.1129</v>
      </c>
      <c r="G32" s="28">
        <v>0.045</v>
      </c>
      <c r="H32" s="28">
        <v>0.0148</v>
      </c>
      <c r="I32" s="28">
        <v>1.8065</v>
      </c>
      <c r="J32" s="28">
        <v>0.4211</v>
      </c>
      <c r="K32" s="13"/>
      <c r="L32" s="37"/>
      <c r="M32" s="28">
        <v>0.7143</v>
      </c>
      <c r="N32" s="29">
        <v>8148.812</v>
      </c>
      <c r="O32" s="29">
        <v>11730.02</v>
      </c>
      <c r="P32" s="11"/>
      <c r="Q32" s="11"/>
      <c r="R32" s="17"/>
      <c r="S32" s="12">
        <f t="shared" si="0"/>
        <v>100.00039999999998</v>
      </c>
      <c r="T32" s="25">
        <f t="shared" si="1"/>
        <v>93.67160000000001</v>
      </c>
      <c r="U32" s="25">
        <f t="shared" si="2"/>
        <v>-0.0003999999999848569</v>
      </c>
      <c r="V32" s="25"/>
      <c r="W32" s="25">
        <f t="shared" si="3"/>
        <v>0.045</v>
      </c>
      <c r="X32" s="25">
        <f t="shared" si="4"/>
        <v>0.04460000000001514</v>
      </c>
    </row>
    <row r="33" spans="1:24" s="2" customFormat="1" ht="15.75">
      <c r="A33" s="26">
        <v>42089</v>
      </c>
      <c r="B33" s="28">
        <v>93.6271</v>
      </c>
      <c r="C33" s="28">
        <v>3.1347</v>
      </c>
      <c r="D33" s="28">
        <v>0.7892</v>
      </c>
      <c r="E33" s="28">
        <v>0.0953</v>
      </c>
      <c r="F33" s="28">
        <v>0.1119</v>
      </c>
      <c r="G33" s="28">
        <v>0.043</v>
      </c>
      <c r="H33" s="28">
        <v>0.0143</v>
      </c>
      <c r="I33" s="28">
        <v>1.7809</v>
      </c>
      <c r="J33" s="28">
        <v>0.4031</v>
      </c>
      <c r="K33" s="13"/>
      <c r="L33" s="37"/>
      <c r="M33" s="28">
        <v>0.7145</v>
      </c>
      <c r="N33" s="29">
        <v>8157.715</v>
      </c>
      <c r="O33" s="29">
        <v>11741.18</v>
      </c>
      <c r="P33" s="11"/>
      <c r="Q33" s="11"/>
      <c r="R33" s="17"/>
      <c r="S33" s="12">
        <f t="shared" si="0"/>
        <v>99.9995</v>
      </c>
      <c r="T33" s="25">
        <f>(100-S33)+B33</f>
        <v>93.6276</v>
      </c>
      <c r="U33" s="25">
        <f t="shared" si="2"/>
        <v>0.0005000000000023874</v>
      </c>
      <c r="V33" s="25"/>
      <c r="W33" s="25">
        <f t="shared" si="3"/>
        <v>0.043</v>
      </c>
      <c r="X33" s="25">
        <f t="shared" si="4"/>
        <v>0.043500000000002384</v>
      </c>
    </row>
    <row r="34" spans="1:24" s="2" customFormat="1" ht="15.75">
      <c r="A34" s="26">
        <v>42090</v>
      </c>
      <c r="B34" s="28">
        <v>93.6949</v>
      </c>
      <c r="C34" s="28">
        <v>3.0962</v>
      </c>
      <c r="D34" s="28">
        <v>0.8313</v>
      </c>
      <c r="E34" s="28">
        <v>0.1064</v>
      </c>
      <c r="F34" s="28">
        <v>0.1246</v>
      </c>
      <c r="G34" s="28">
        <v>0.041</v>
      </c>
      <c r="H34" s="28">
        <v>0.0143</v>
      </c>
      <c r="I34" s="28">
        <v>1.6682</v>
      </c>
      <c r="J34" s="28">
        <v>0.4232</v>
      </c>
      <c r="K34" s="13"/>
      <c r="L34" s="37"/>
      <c r="M34" s="28">
        <v>0.7148</v>
      </c>
      <c r="N34" s="29">
        <v>8171.733</v>
      </c>
      <c r="O34" s="29">
        <v>11758.55</v>
      </c>
      <c r="P34" s="11"/>
      <c r="Q34" s="11"/>
      <c r="R34" s="17"/>
      <c r="S34" s="12">
        <f t="shared" si="0"/>
        <v>100.00009999999999</v>
      </c>
      <c r="T34" s="25">
        <f>(100-S34)+B34</f>
        <v>93.69480000000001</v>
      </c>
      <c r="U34" s="25">
        <f t="shared" si="2"/>
        <v>-9.99999999891088E-05</v>
      </c>
      <c r="V34" s="25"/>
      <c r="W34" s="25">
        <f t="shared" si="3"/>
        <v>0.041</v>
      </c>
      <c r="X34" s="25">
        <f t="shared" si="4"/>
        <v>0.04090000000001089</v>
      </c>
    </row>
    <row r="35" spans="1:24" s="2" customFormat="1" ht="15.75">
      <c r="A35" s="26">
        <v>42091</v>
      </c>
      <c r="B35" s="28">
        <v>93.4507</v>
      </c>
      <c r="C35" s="28">
        <v>3.1255</v>
      </c>
      <c r="D35" s="28">
        <v>0.9488</v>
      </c>
      <c r="E35" s="28">
        <v>0.1372</v>
      </c>
      <c r="F35" s="28">
        <v>0.1775</v>
      </c>
      <c r="G35" s="28">
        <v>0.044</v>
      </c>
      <c r="H35" s="28">
        <v>0.0145</v>
      </c>
      <c r="I35" s="28">
        <v>1.692</v>
      </c>
      <c r="J35" s="28">
        <v>0.4099</v>
      </c>
      <c r="K35" s="13"/>
      <c r="L35" s="37"/>
      <c r="M35" s="28">
        <v>0.7179</v>
      </c>
      <c r="N35" s="29">
        <v>8203.607</v>
      </c>
      <c r="O35" s="29">
        <v>11777.62</v>
      </c>
      <c r="P35" s="11"/>
      <c r="Q35" s="11"/>
      <c r="R35" s="17"/>
      <c r="S35" s="12">
        <f t="shared" si="0"/>
        <v>100.00009999999999</v>
      </c>
      <c r="T35" s="25">
        <f>(100-S35)+B35</f>
        <v>93.45060000000001</v>
      </c>
      <c r="U35" s="25">
        <f t="shared" si="2"/>
        <v>-9.99999999891088E-05</v>
      </c>
      <c r="V35" s="25"/>
      <c r="W35" s="25">
        <f t="shared" si="3"/>
        <v>0.044</v>
      </c>
      <c r="X35" s="25">
        <f t="shared" si="4"/>
        <v>0.04390000000001089</v>
      </c>
    </row>
    <row r="36" spans="1:24" s="2" customFormat="1" ht="15.75">
      <c r="A36" s="26">
        <v>42092</v>
      </c>
      <c r="B36" s="28">
        <v>93.5898</v>
      </c>
      <c r="C36" s="28">
        <v>3.1286</v>
      </c>
      <c r="D36" s="28">
        <v>0.8507</v>
      </c>
      <c r="E36" s="28">
        <v>0.1062</v>
      </c>
      <c r="F36" s="28">
        <v>0.1252</v>
      </c>
      <c r="G36" s="28">
        <v>0.041</v>
      </c>
      <c r="H36" s="28">
        <v>0.0146</v>
      </c>
      <c r="I36" s="28">
        <v>1.6998</v>
      </c>
      <c r="J36" s="28">
        <v>0.4445</v>
      </c>
      <c r="K36" s="13"/>
      <c r="L36" s="37"/>
      <c r="M36" s="28">
        <v>0.7156</v>
      </c>
      <c r="N36" s="29">
        <v>8172.01</v>
      </c>
      <c r="O36" s="29">
        <v>11751.9</v>
      </c>
      <c r="P36" s="11"/>
      <c r="Q36" s="11"/>
      <c r="R36" s="17"/>
      <c r="S36" s="12">
        <f t="shared" si="0"/>
        <v>100.00040000000001</v>
      </c>
      <c r="T36" s="25">
        <f>(100-S36)+B36</f>
        <v>93.58939999999998</v>
      </c>
      <c r="U36" s="25">
        <f t="shared" si="2"/>
        <v>-0.0004000000000132786</v>
      </c>
      <c r="V36" s="25"/>
      <c r="W36" s="25">
        <f t="shared" si="3"/>
        <v>0.041</v>
      </c>
      <c r="X36" s="25">
        <f t="shared" si="4"/>
        <v>0.04059999999998672</v>
      </c>
    </row>
    <row r="37" spans="1:24" s="2" customFormat="1" ht="15.75">
      <c r="A37" s="26">
        <v>42093</v>
      </c>
      <c r="B37" s="28">
        <v>93.622</v>
      </c>
      <c r="C37" s="28">
        <v>3.0527</v>
      </c>
      <c r="D37" s="28">
        <v>0.8941</v>
      </c>
      <c r="E37" s="28">
        <v>0.1216</v>
      </c>
      <c r="F37" s="28">
        <v>0.1565</v>
      </c>
      <c r="G37" s="28">
        <v>0.045</v>
      </c>
      <c r="H37" s="28">
        <v>0.0163</v>
      </c>
      <c r="I37" s="28">
        <v>1.697</v>
      </c>
      <c r="J37" s="28">
        <v>0.3948</v>
      </c>
      <c r="K37" s="13"/>
      <c r="L37" s="37"/>
      <c r="M37" s="28">
        <v>0.7161</v>
      </c>
      <c r="N37" s="29">
        <v>8187.063</v>
      </c>
      <c r="O37" s="29">
        <v>11769.39</v>
      </c>
      <c r="P37" s="11"/>
      <c r="Q37" s="11"/>
      <c r="R37" s="17"/>
      <c r="S37" s="12">
        <f t="shared" si="0"/>
        <v>100</v>
      </c>
      <c r="T37" s="25">
        <f>(100-S37)+B37</f>
        <v>93.622</v>
      </c>
      <c r="U37" s="25">
        <f t="shared" si="2"/>
        <v>0</v>
      </c>
      <c r="V37" s="25"/>
      <c r="W37" s="25">
        <f t="shared" si="3"/>
        <v>0.045</v>
      </c>
      <c r="X37" s="25">
        <f t="shared" si="4"/>
        <v>0.045</v>
      </c>
    </row>
    <row r="38" spans="1:24" s="2" customFormat="1" ht="16.5" thickBot="1">
      <c r="A38" s="45">
        <v>42094</v>
      </c>
      <c r="B38" s="38">
        <v>93.622</v>
      </c>
      <c r="C38" s="38">
        <v>3.0527</v>
      </c>
      <c r="D38" s="38">
        <v>0.8941</v>
      </c>
      <c r="E38" s="38">
        <v>0.1216</v>
      </c>
      <c r="F38" s="38">
        <v>0.1565</v>
      </c>
      <c r="G38" s="38">
        <v>0.045</v>
      </c>
      <c r="H38" s="38">
        <v>0.0163</v>
      </c>
      <c r="I38" s="38">
        <v>1.697</v>
      </c>
      <c r="J38" s="38">
        <v>0.3948</v>
      </c>
      <c r="K38" s="19"/>
      <c r="L38" s="40"/>
      <c r="M38" s="38">
        <v>0.7161</v>
      </c>
      <c r="N38" s="39">
        <v>8187.063</v>
      </c>
      <c r="O38" s="39">
        <v>11769.39</v>
      </c>
      <c r="P38" s="18"/>
      <c r="Q38" s="18"/>
      <c r="R38" s="22"/>
      <c r="S38" s="12">
        <f t="shared" si="0"/>
        <v>100</v>
      </c>
      <c r="T38" s="25">
        <f t="shared" si="1"/>
        <v>93.622</v>
      </c>
      <c r="U38" s="25">
        <f t="shared" si="2"/>
        <v>0</v>
      </c>
      <c r="V38" s="25"/>
      <c r="W38" s="25">
        <f t="shared" si="3"/>
        <v>0.045</v>
      </c>
      <c r="X38" s="25">
        <f t="shared" si="4"/>
        <v>0.045</v>
      </c>
    </row>
    <row r="39" spans="1:23" ht="18" customHeight="1">
      <c r="A39" s="31"/>
      <c r="B39" s="41"/>
      <c r="C39" s="41"/>
      <c r="D39" s="41"/>
      <c r="E39" s="41"/>
      <c r="F39" s="41"/>
      <c r="G39" s="41"/>
      <c r="H39" s="41"/>
      <c r="I39" s="41"/>
      <c r="J39" s="41"/>
      <c r="K39" s="20"/>
      <c r="L39" s="44"/>
      <c r="M39" s="41"/>
      <c r="N39" s="42"/>
      <c r="O39" s="42"/>
      <c r="P39" s="5"/>
      <c r="Q39" s="5"/>
      <c r="R39" s="36"/>
      <c r="S39" s="12"/>
      <c r="T39" s="4"/>
      <c r="U39" s="25"/>
      <c r="W39" s="25"/>
    </row>
    <row r="40" spans="1:23" ht="18" customHeight="1">
      <c r="A40" s="31"/>
      <c r="B40" s="41"/>
      <c r="C40" s="41"/>
      <c r="D40" s="41"/>
      <c r="E40" s="41"/>
      <c r="F40" s="41"/>
      <c r="G40" s="41"/>
      <c r="H40" s="41"/>
      <c r="I40" s="41"/>
      <c r="J40" s="41"/>
      <c r="K40" s="20"/>
      <c r="L40" s="44"/>
      <c r="M40" s="41"/>
      <c r="N40" s="42"/>
      <c r="O40" s="42"/>
      <c r="P40" s="5"/>
      <c r="Q40" s="5"/>
      <c r="R40" s="36"/>
      <c r="S40" s="12"/>
      <c r="T40" s="4"/>
      <c r="U40" s="25"/>
      <c r="W40" s="25"/>
    </row>
    <row r="41" spans="1:22" ht="18" customHeight="1">
      <c r="A41" s="31"/>
      <c r="B41" s="5"/>
      <c r="C41" s="5"/>
      <c r="D41" s="5"/>
      <c r="E41" s="5"/>
      <c r="F41" s="5"/>
      <c r="G41" s="5"/>
      <c r="H41" s="5"/>
      <c r="I41" s="14"/>
      <c r="J41" s="5"/>
      <c r="K41" s="5"/>
      <c r="L41" s="5"/>
      <c r="M41" s="5"/>
      <c r="N41" s="5"/>
      <c r="O41" s="5"/>
      <c r="P41" s="5"/>
      <c r="Q41" s="5"/>
      <c r="R41" s="5"/>
      <c r="S41" s="5"/>
      <c r="T41" s="4"/>
      <c r="V41" t="s">
        <v>23</v>
      </c>
    </row>
    <row r="42" spans="1:21" ht="22.5" customHeight="1">
      <c r="A42" s="56" t="s">
        <v>24</v>
      </c>
      <c r="B42" s="56"/>
      <c r="C42" s="56"/>
      <c r="D42" s="56"/>
      <c r="E42" s="56"/>
      <c r="F42" s="56"/>
      <c r="G42" s="56"/>
      <c r="H42" s="56"/>
      <c r="I42" s="56"/>
      <c r="J42" s="10"/>
      <c r="K42" s="10"/>
      <c r="L42" s="10"/>
      <c r="O42" s="57" t="s">
        <v>25</v>
      </c>
      <c r="P42" s="57"/>
      <c r="Q42" s="57"/>
      <c r="R42" s="57"/>
      <c r="S42" s="32"/>
      <c r="T42" s="4"/>
      <c r="U42" s="4"/>
    </row>
    <row r="43" spans="1:20" ht="18.75" customHeight="1">
      <c r="A43" s="5"/>
      <c r="C43" s="35"/>
      <c r="D43" s="35"/>
      <c r="E43" s="35"/>
      <c r="F43" s="35"/>
      <c r="G43" s="35"/>
      <c r="H43" s="35"/>
      <c r="I43" s="35"/>
      <c r="J43" s="35"/>
      <c r="K43" s="10"/>
      <c r="O43" s="34"/>
      <c r="P43" s="34"/>
      <c r="Q43" s="34"/>
      <c r="R43" s="34"/>
      <c r="S43" s="8"/>
      <c r="T43" s="8"/>
    </row>
    <row r="44" spans="1:20" ht="19.5" customHeight="1">
      <c r="A44" s="5"/>
      <c r="C44" s="56"/>
      <c r="D44" s="56"/>
      <c r="E44" s="56"/>
      <c r="F44" s="56"/>
      <c r="G44" s="56"/>
      <c r="H44" s="56"/>
      <c r="I44" s="56"/>
      <c r="J44" s="56"/>
      <c r="K44" s="10"/>
      <c r="O44" s="57"/>
      <c r="P44" s="57"/>
      <c r="Q44" s="57"/>
      <c r="R44" s="57"/>
      <c r="S44" s="8"/>
      <c r="T44" s="8"/>
    </row>
    <row r="45" spans="1:20" ht="15.75">
      <c r="A45" s="4"/>
      <c r="B45" s="4"/>
      <c r="C45" s="4"/>
      <c r="D45" s="4"/>
      <c r="E45" s="4"/>
      <c r="F45" s="4"/>
      <c r="G45" s="6"/>
      <c r="H45" s="6"/>
      <c r="I45" s="5"/>
      <c r="J45" s="5"/>
      <c r="K45" s="4"/>
      <c r="L45" s="7"/>
      <c r="N45" s="5"/>
      <c r="O45" s="5"/>
      <c r="P45" s="5"/>
      <c r="Q45" s="5"/>
      <c r="R45" s="4"/>
      <c r="S45" s="8"/>
      <c r="T45" s="8"/>
    </row>
    <row r="46" spans="1:20" ht="15.75" customHeight="1">
      <c r="A46" s="55" t="s">
        <v>0</v>
      </c>
      <c r="B46" s="55"/>
      <c r="C46" s="55"/>
      <c r="D46" s="55"/>
      <c r="E46" s="55"/>
      <c r="F46" s="5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8"/>
      <c r="S708" s="8"/>
      <c r="T708" s="8"/>
    </row>
    <row r="709" spans="1:20" ht="15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8"/>
      <c r="S709" s="8"/>
      <c r="T709" s="8"/>
    </row>
    <row r="710" spans="1:20" ht="15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8"/>
      <c r="S710" s="8"/>
      <c r="T710" s="8"/>
    </row>
    <row r="711" spans="1:20" ht="15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8"/>
      <c r="S711" s="8"/>
      <c r="T711" s="8"/>
    </row>
    <row r="712" spans="1:20" ht="15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8"/>
      <c r="S712" s="8"/>
      <c r="T712" s="8"/>
    </row>
    <row r="713" spans="1:20" ht="15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8"/>
      <c r="S713" s="8"/>
      <c r="T713" s="8"/>
    </row>
    <row r="714" spans="1:20" ht="15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8"/>
      <c r="S714" s="8"/>
      <c r="T714" s="8"/>
    </row>
    <row r="715" spans="1:20" ht="15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8"/>
      <c r="S784" s="8"/>
      <c r="T784" s="8"/>
    </row>
    <row r="785" spans="18:20" ht="15.75">
      <c r="R785" s="8"/>
      <c r="S785" s="8"/>
      <c r="T785" s="8"/>
    </row>
    <row r="786" spans="18:20" ht="15.75">
      <c r="R786" s="8"/>
      <c r="S786" s="8"/>
      <c r="T786" s="8"/>
    </row>
    <row r="787" spans="18:20" ht="15.75">
      <c r="R787" s="8"/>
      <c r="S787" s="8"/>
      <c r="T787" s="8"/>
    </row>
    <row r="788" spans="18:20" ht="15.75">
      <c r="R788" s="8"/>
      <c r="S788" s="8"/>
      <c r="T788" s="8"/>
    </row>
    <row r="789" spans="18:20" ht="15.75">
      <c r="R789" s="8"/>
      <c r="S789" s="8"/>
      <c r="T789" s="8"/>
    </row>
    <row r="790" spans="18:20" ht="15.75">
      <c r="R790" s="8"/>
      <c r="S790" s="8"/>
      <c r="T790" s="8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  <row r="988" spans="18:20" ht="15.75">
      <c r="R988" s="9"/>
      <c r="S988" s="9"/>
      <c r="T988" s="9"/>
    </row>
    <row r="989" spans="18:20" ht="15.75">
      <c r="R989" s="9"/>
      <c r="S989" s="9"/>
      <c r="T989" s="9"/>
    </row>
    <row r="990" spans="18:20" ht="15.75">
      <c r="R990" s="9"/>
      <c r="S990" s="9"/>
      <c r="T990" s="9"/>
    </row>
    <row r="991" spans="18:20" ht="15.75">
      <c r="R991" s="9"/>
      <c r="S991" s="9"/>
      <c r="T991" s="9"/>
    </row>
    <row r="992" spans="18:20" ht="15.75">
      <c r="R992" s="9"/>
      <c r="S992" s="9"/>
      <c r="T992" s="9"/>
    </row>
    <row r="993" spans="18:20" ht="15.75">
      <c r="R993" s="9"/>
      <c r="S993" s="9"/>
      <c r="T993" s="9"/>
    </row>
    <row r="994" spans="18:20" ht="15.75">
      <c r="R994" s="9"/>
      <c r="S994" s="9"/>
      <c r="T994" s="9"/>
    </row>
  </sheetData>
  <sheetProtection/>
  <mergeCells count="28">
    <mergeCell ref="A46:F46"/>
    <mergeCell ref="J6:J7"/>
    <mergeCell ref="K6:K7"/>
    <mergeCell ref="M7:O7"/>
    <mergeCell ref="A42:I42"/>
    <mergeCell ref="O42:R42"/>
    <mergeCell ref="C44:J44"/>
    <mergeCell ref="O44:R44"/>
    <mergeCell ref="Q5:Q7"/>
    <mergeCell ref="R5:R7"/>
    <mergeCell ref="M5:M6"/>
    <mergeCell ref="N5:N6"/>
    <mergeCell ref="B6:B7"/>
    <mergeCell ref="C6:C7"/>
    <mergeCell ref="D6:D7"/>
    <mergeCell ref="E6:E7"/>
    <mergeCell ref="F6:F7"/>
    <mergeCell ref="G6:G7"/>
    <mergeCell ref="O5:O6"/>
    <mergeCell ref="P5:P7"/>
    <mergeCell ref="H6:H7"/>
    <mergeCell ref="I6:I7"/>
    <mergeCell ref="A1:R1"/>
    <mergeCell ref="A2:R2"/>
    <mergeCell ref="A3:R3"/>
    <mergeCell ref="A5:A7"/>
    <mergeCell ref="B5:K5"/>
    <mergeCell ref="L5:L7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2015-03-05T07:30:59Z</cp:lastPrinted>
  <dcterms:created xsi:type="dcterms:W3CDTF">2001-04-13T11:24:39Z</dcterms:created>
  <dcterms:modified xsi:type="dcterms:W3CDTF">2015-04-08T08:32:19Z</dcterms:modified>
  <cp:category/>
  <cp:version/>
  <cp:contentType/>
  <cp:contentStatus/>
</cp:coreProperties>
</file>