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7995"/>
  </bookViews>
  <sheets>
    <sheet name="в" sheetId="4" r:id="rId1"/>
  </sheets>
  <externalReferences>
    <externalReference r:id="rId2"/>
    <externalReference r:id="rId3"/>
    <externalReference r:id="rId4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_xlnm.Print_Area" localSheetId="0">в!$B$1:$W$38</definedName>
  </definedNames>
  <calcPr calcId="145621"/>
</workbook>
</file>

<file path=xl/calcChain.xml><?xml version="1.0" encoding="utf-8"?>
<calcChain xmlns="http://schemas.openxmlformats.org/spreadsheetml/2006/main">
  <c r="Y16" i="4" l="1"/>
  <c r="Y17" i="4"/>
  <c r="Y15" i="4"/>
  <c r="Y14" i="4"/>
  <c r="Y13" i="4"/>
  <c r="R38" i="4"/>
  <c r="D38" i="4"/>
  <c r="Z37" i="4"/>
  <c r="Y37" i="4"/>
  <c r="R37" i="4"/>
  <c r="D37" i="4"/>
  <c r="Y36" i="4"/>
  <c r="S35" i="4"/>
  <c r="M35" i="4"/>
  <c r="G35" i="4"/>
  <c r="B35" i="4"/>
  <c r="W34" i="4"/>
  <c r="V34" i="4"/>
  <c r="B34" i="4"/>
  <c r="W33" i="4"/>
  <c r="V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23" i="4"/>
  <c r="A22" i="4"/>
  <c r="A21" i="4"/>
  <c r="A20" i="4"/>
  <c r="A19" i="4"/>
  <c r="A16" i="4"/>
  <c r="A15" i="4"/>
  <c r="A14" i="4"/>
  <c r="A13" i="4"/>
  <c r="A12" i="4"/>
  <c r="M6" i="4"/>
  <c r="H6" i="4"/>
  <c r="Q5" i="4"/>
  <c r="Q4" i="4"/>
  <c r="Q3" i="4"/>
</calcChain>
</file>

<file path=xl/sharedStrings.xml><?xml version="1.0" encoding="utf-8"?>
<sst xmlns="http://schemas.openxmlformats.org/spreadsheetml/2006/main" count="49" uniqueCount="47">
  <si>
    <t>ЯГОТИНСЬКЕ ЛІНІЙНЕ ВИРОБНИЧЕ УПРАВЛІННЯ</t>
  </si>
  <si>
    <t>МАГІСТРАЛЬНИХ ГАЗОПРОВОДІВ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</si>
  <si>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</si>
  <si>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перевірено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</si>
  <si>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</si>
  <si>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</si>
  <si>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</si>
  <si>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</si>
  <si>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</si>
  <si>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</si>
  <si>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</si>
  <si>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</si>
  <si>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</si>
  <si>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</si>
  <si>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</si>
  <si>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</si>
  <si>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</si>
  <si>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</si>
  <si>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</si>
  <si>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</si>
  <si>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</si>
  <si>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</si>
  <si>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</si>
  <si>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</si>
  <si>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</si>
  <si>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</si>
  <si>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</si>
  <si>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</si>
  <si>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</si>
  <si>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</si>
  <si>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</si>
  <si>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</si>
  <si>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</si>
  <si>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>Перевірка</t>
  </si>
  <si>
    <t>менше</t>
  </si>
  <si>
    <t>відсут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</si>
  <si>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</si>
  <si>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</si>
  <si>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</si>
  <si>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</si>
  <si>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</si>
  <si>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</si>
  <si>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</si>
  <si>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</si>
  <si>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В</t>
  </si>
  <si>
    <t xml:space="preserve"> ГРС Вікторія</t>
  </si>
  <si>
    <t xml:space="preserve"> Бугера270215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</si>
</sst>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28" x14ac:knownFonts="1"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8"/>
      <color rgb="FFFF0000"/>
      <name val="Times New Roman Cyr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4"/>
      <color rgb="FFFF0000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name val="Times New Roman Cyr"/>
      <charset val="204"/>
    </font>
    <font>
      <sz val="9"/>
      <name val="Times New Roman Cyr"/>
      <charset val="204"/>
    </font>
    <font>
      <b/>
      <sz val="14"/>
      <color indexed="10"/>
      <name val="Times New Roman Cyr"/>
      <charset val="204"/>
    </font>
    <font>
      <b/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96">
    <xf numFmtId="0" fontId="0" fillId="0" borderId="0" xfId="0"/>
    <xf numFmtId="0" fontId="1" fillId="0" borderId="0" xfId="1" applyFill="1"/>
    <xf numFmtId="0" fontId="1" fillId="0" borderId="0" xfId="1" applyFont="1" applyFill="1"/>
    <xf numFmtId="0" fontId="3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6" fillId="0" borderId="0" xfId="1" applyFont="1" applyFill="1"/>
    <xf numFmtId="0" fontId="7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0" xfId="1" applyFont="1" applyFill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12" fillId="0" borderId="7" xfId="1" applyFont="1" applyFill="1" applyBorder="1" applyAlignment="1">
      <alignment horizontal="center" vertical="center" textRotation="90" wrapText="1"/>
    </xf>
    <xf numFmtId="0" fontId="15" fillId="0" borderId="0" xfId="1" applyFont="1" applyFill="1" applyBorder="1"/>
    <xf numFmtId="164" fontId="17" fillId="0" borderId="6" xfId="0" applyNumberFormat="1" applyFont="1" applyFill="1" applyBorder="1" applyAlignment="1">
      <alignment horizontal="center" vertical="center" wrapText="1"/>
    </xf>
    <xf numFmtId="165" fontId="18" fillId="0" borderId="6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166" fontId="18" fillId="0" borderId="6" xfId="1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" fillId="0" borderId="6" xfId="1" applyFont="1" applyFill="1" applyBorder="1"/>
    <xf numFmtId="2" fontId="18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/>
    <xf numFmtId="0" fontId="20" fillId="0" borderId="6" xfId="1" applyFont="1" applyFill="1" applyBorder="1" applyAlignment="1">
      <alignment horizontal="center" vertical="center" wrapText="1"/>
    </xf>
    <xf numFmtId="2" fontId="20" fillId="0" borderId="6" xfId="1" applyNumberFormat="1" applyFont="1" applyFill="1" applyBorder="1" applyAlignment="1">
      <alignment horizontal="center" vertical="center" wrapText="1"/>
    </xf>
    <xf numFmtId="0" fontId="21" fillId="0" borderId="6" xfId="1" applyFont="1" applyFill="1" applyBorder="1"/>
    <xf numFmtId="164" fontId="18" fillId="0" borderId="6" xfId="1" applyNumberFormat="1" applyFont="1" applyFill="1" applyBorder="1" applyAlignment="1">
      <alignment horizontal="center"/>
    </xf>
    <xf numFmtId="0" fontId="20" fillId="0" borderId="6" xfId="1" applyFont="1" applyFill="1" applyBorder="1"/>
    <xf numFmtId="164" fontId="20" fillId="0" borderId="6" xfId="1" applyNumberFormat="1" applyFont="1" applyFill="1" applyBorder="1" applyAlignment="1">
      <alignment horizontal="center"/>
    </xf>
    <xf numFmtId="166" fontId="20" fillId="0" borderId="6" xfId="1" applyNumberFormat="1" applyFont="1" applyFill="1" applyBorder="1" applyAlignment="1">
      <alignment horizontal="center" vertical="center" wrapText="1"/>
    </xf>
    <xf numFmtId="165" fontId="15" fillId="0" borderId="11" xfId="1" applyNumberFormat="1" applyFont="1" applyFill="1" applyBorder="1"/>
    <xf numFmtId="0" fontId="15" fillId="0" borderId="12" xfId="1" applyFont="1" applyFill="1" applyBorder="1"/>
    <xf numFmtId="0" fontId="15" fillId="0" borderId="13" xfId="1" applyFont="1" applyFill="1" applyBorder="1"/>
    <xf numFmtId="14" fontId="15" fillId="0" borderId="14" xfId="1" applyNumberFormat="1" applyFont="1" applyFill="1" applyBorder="1"/>
    <xf numFmtId="0" fontId="15" fillId="0" borderId="15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23" fillId="0" borderId="0" xfId="1" applyFont="1" applyFill="1" applyBorder="1"/>
    <xf numFmtId="0" fontId="2" fillId="0" borderId="0" xfId="1" applyFont="1" applyFill="1" applyBorder="1"/>
    <xf numFmtId="0" fontId="15" fillId="0" borderId="16" xfId="1" applyFont="1" applyFill="1" applyBorder="1"/>
    <xf numFmtId="0" fontId="15" fillId="0" borderId="17" xfId="1" applyFont="1" applyFill="1" applyBorder="1"/>
    <xf numFmtId="0" fontId="13" fillId="0" borderId="0" xfId="1" applyFont="1" applyFill="1" applyBorder="1"/>
    <xf numFmtId="0" fontId="23" fillId="0" borderId="0" xfId="1" applyFont="1" applyFill="1" applyBorder="1" applyAlignment="1">
      <alignment horizontal="left"/>
    </xf>
    <xf numFmtId="0" fontId="3" fillId="0" borderId="0" xfId="1" applyFont="1" applyFill="1"/>
    <xf numFmtId="0" fontId="5" fillId="0" borderId="0" xfId="1" applyFont="1" applyFill="1" applyBorder="1" applyAlignment="1">
      <alignment horizontal="center" vertical="center" wrapText="1"/>
    </xf>
    <xf numFmtId="0" fontId="1" fillId="0" borderId="8" xfId="1" applyFill="1" applyBorder="1"/>
    <xf numFmtId="0" fontId="25" fillId="0" borderId="2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" fillId="0" borderId="8" xfId="1" applyFill="1" applyBorder="1" applyAlignment="1">
      <alignment textRotation="90"/>
    </xf>
    <xf numFmtId="0" fontId="1" fillId="0" borderId="0" xfId="1" applyFill="1" applyBorder="1" applyAlignment="1">
      <alignment textRotation="90"/>
    </xf>
    <xf numFmtId="0" fontId="15" fillId="0" borderId="0" xfId="1" applyFont="1" applyFill="1"/>
    <xf numFmtId="0" fontId="19" fillId="0" borderId="0" xfId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14" fontId="1" fillId="0" borderId="0" xfId="1" applyNumberFormat="1" applyFont="1" applyFill="1"/>
    <xf numFmtId="0" fontId="21" fillId="0" borderId="0" xfId="1" applyFont="1" applyFill="1"/>
    <xf numFmtId="165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right"/>
    </xf>
    <xf numFmtId="165" fontId="17" fillId="0" borderId="6" xfId="1" applyNumberFormat="1" applyFont="1" applyFill="1" applyBorder="1" applyAlignment="1">
      <alignment horizontal="center" vertical="center" wrapText="1"/>
    </xf>
    <xf numFmtId="0" fontId="1" fillId="0" borderId="6" xfId="1" applyFill="1" applyBorder="1"/>
    <xf numFmtId="165" fontId="27" fillId="0" borderId="6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/>
    <xf numFmtId="0" fontId="3" fillId="0" borderId="0" xfId="1" applyFont="1" applyFill="1" applyAlignment="1">
      <alignment horizontal="right" vertical="top" wrapText="1"/>
    </xf>
    <xf numFmtId="0" fontId="23" fillId="0" borderId="0" xfId="1" applyFont="1" applyFill="1" applyAlignment="1">
      <alignment horizontal="right"/>
    </xf>
    <xf numFmtId="0" fontId="23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3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/>
    <xf numFmtId="14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right"/>
    </xf>
    <xf numFmtId="14" fontId="22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9" xfId="1" applyFont="1" applyFill="1" applyBorder="1" applyAlignment="1">
      <alignment horizontal="center" vertical="center" textRotation="90" wrapText="1"/>
    </xf>
    <xf numFmtId="0" fontId="12" fillId="0" borderId="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textRotation="90" wrapText="1"/>
    </xf>
    <xf numFmtId="0" fontId="13" fillId="0" borderId="2" xfId="1" applyFont="1" applyFill="1" applyBorder="1" applyAlignment="1">
      <alignment horizontal="center" vertical="center" textRotation="90" wrapText="1"/>
    </xf>
    <xf numFmtId="0" fontId="12" fillId="0" borderId="8" xfId="1" applyFont="1" applyFill="1" applyBorder="1" applyAlignment="1">
      <alignment horizontal="center" vertical="center" textRotation="90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 vertical="center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5" fillId="0" borderId="6" xfId="1" applyFont="1" applyFill="1" applyBorder="1" applyAlignment="1">
      <alignment horizontal="center" vertical="center" textRotation="90" wrapText="1"/>
    </xf>
    <xf numFmtId="0" fontId="25" fillId="0" borderId="7" xfId="1" applyFont="1" applyFill="1" applyBorder="1" applyAlignment="1">
      <alignment horizontal="center" vertical="center" textRotation="90" wrapText="1"/>
    </xf>
    <xf numFmtId="0" fontId="24" fillId="0" borderId="0" xfId="1" applyFont="1" applyFill="1" applyAlignment="1">
      <alignment horizontal="right" vertical="top" wrapText="1"/>
    </xf>
    <xf numFmtId="0" fontId="26" fillId="0" borderId="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yag\&#1074;&#1093;&#1072;&#1083;\Himlab3%20&#1086;&#1090;%20151214\analiz%20gaz%202015\02%20&#1083;&#1102;&#1090;&#1080;&#1081;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відб меркап (2)"/>
      <sheetName val="Cкрипці"/>
    </sheetNames>
    <sheetDataSet>
      <sheetData sheetId="0"/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-12</v>
          </cell>
          <cell r="H29">
            <v>-14.3</v>
          </cell>
        </row>
      </sheetData>
      <sheetData sheetId="2"/>
      <sheetData sheetId="3">
        <row r="2">
          <cell r="C2">
            <v>42038</v>
          </cell>
        </row>
        <row r="82">
          <cell r="C82">
            <v>42027</v>
          </cell>
        </row>
        <row r="100">
          <cell r="H100">
            <v>-6.2</v>
          </cell>
          <cell r="I100">
            <v>-7.9</v>
          </cell>
        </row>
      </sheetData>
      <sheetData sheetId="4"/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1502</v>
          </cell>
        </row>
        <row r="4">
          <cell r="J4" t="str">
            <v>лютий</v>
          </cell>
          <cell r="O4">
            <v>2015</v>
          </cell>
        </row>
        <row r="10">
          <cell r="G10">
            <v>91.691999999999993</v>
          </cell>
        </row>
        <row r="17">
          <cell r="G17">
            <v>91.718999999999994</v>
          </cell>
        </row>
        <row r="24">
          <cell r="G24">
            <v>91.317999999999998</v>
          </cell>
        </row>
        <row r="31">
          <cell r="G31">
            <v>91.182000000000002</v>
          </cell>
        </row>
        <row r="41">
          <cell r="C41">
            <v>42037</v>
          </cell>
        </row>
        <row r="42">
          <cell r="C42">
            <v>42044</v>
          </cell>
        </row>
        <row r="43">
          <cell r="C43">
            <v>42051</v>
          </cell>
        </row>
        <row r="44">
          <cell r="C44">
            <v>42058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64"/>
  <sheetViews>
    <sheetView tabSelected="1" view="pageBreakPreview" zoomScale="75" zoomScaleNormal="100" workbookViewId="0">
      <selection activeCell="B7" sqref="B7:W7"/>
    </sheetView>
  </sheetViews>
  <sheetFormatPr defaultRowHeight="12.75" x14ac:dyDescent="0.2"/>
  <cols>
    <col min="1" max="1" width="12" style="1" customWidth="1"/>
    <col min="2" max="2" width="8.85546875" style="1" customWidth="1"/>
    <col min="3" max="18" width="6.5703125" style="1" customWidth="1"/>
    <col min="19" max="23" width="6.42578125" style="1" customWidth="1"/>
    <col min="24" max="24" width="5.7109375" style="1" customWidth="1"/>
    <col min="25" max="25" width="12.28515625" style="1" customWidth="1"/>
    <col min="26" max="26" width="7" style="1" customWidth="1"/>
    <col min="27" max="27" width="5.7109375" style="1" customWidth="1"/>
    <col min="28" max="16384" width="9.140625" style="1"/>
  </cols>
  <sheetData>
    <row r="1" spans="1:30" ht="18" customHeight="1" x14ac:dyDescent="0.3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30" ht="18" customHeight="1" x14ac:dyDescent="0.3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30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4" t="str">
        <f>[3]АНАЛІЗ!C1</f>
        <v>Свідоцтво про атестацію ВХАЛ  № 70А-81-11</v>
      </c>
      <c r="R3" s="94"/>
      <c r="S3" s="94"/>
      <c r="T3" s="94"/>
      <c r="U3" s="94"/>
      <c r="V3" s="94"/>
      <c r="W3" s="3"/>
      <c r="X3" s="3"/>
      <c r="Y3" s="3"/>
      <c r="Z3" s="3"/>
    </row>
    <row r="4" spans="1:30" ht="13.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6" t="str">
        <f>[3]АНАЛІЗ!C2</f>
        <v>Дійсне до 3 жовтня 2016 року</v>
      </c>
      <c r="R4" s="66"/>
      <c r="S4" s="66"/>
      <c r="T4" s="66"/>
      <c r="U4" s="66"/>
      <c r="V4" s="66"/>
      <c r="W4" s="3"/>
      <c r="X4" s="3"/>
      <c r="Y4" s="3"/>
      <c r="Z4" s="3"/>
    </row>
    <row r="5" spans="1:30" ht="18.75" customHeight="1" x14ac:dyDescent="0.2">
      <c r="B5" s="90" t="s">
        <v>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 t="str">
        <f>[3]АНАЛІЗ!P3</f>
        <v>№ 1502</v>
      </c>
      <c r="R5" s="90"/>
      <c r="S5" s="4" t="s">
        <v>44</v>
      </c>
      <c r="X5" s="6" t="s">
        <v>3</v>
      </c>
    </row>
    <row r="6" spans="1:30" ht="15" customHeight="1" x14ac:dyDescent="0.2">
      <c r="B6" s="7"/>
      <c r="C6" s="7"/>
      <c r="D6" s="7"/>
      <c r="E6" s="5"/>
      <c r="F6" s="5"/>
      <c r="G6" s="7" t="s">
        <v>4</v>
      </c>
      <c r="H6" s="86" t="str">
        <f>[3]АНАЛІЗ!J4</f>
        <v>лютий</v>
      </c>
      <c r="I6" s="86"/>
      <c r="J6" s="86"/>
      <c r="K6" s="87" t="s">
        <v>5</v>
      </c>
      <c r="L6" s="87"/>
      <c r="M6" s="87">
        <f>[3]АНАЛІЗ!O4</f>
        <v>2015</v>
      </c>
      <c r="N6" s="87"/>
      <c r="O6" s="7" t="s">
        <v>6</v>
      </c>
      <c r="P6" s="7" t="s">
        <v>7</v>
      </c>
      <c r="Q6" s="88" t="s">
        <v>45</v>
      </c>
      <c r="R6" s="88"/>
      <c r="S6" s="88"/>
      <c r="T6" s="64"/>
      <c r="U6" s="64"/>
      <c r="V6" s="64"/>
      <c r="W6" s="46">
        <v>2</v>
      </c>
      <c r="X6" s="71" t="s">
        <v>46</v>
      </c>
      <c r="Y6" s="71"/>
      <c r="Z6" s="71"/>
      <c r="AA6" s="71"/>
      <c r="AB6" s="71"/>
      <c r="AC6" s="71"/>
      <c r="AD6" s="71"/>
    </row>
    <row r="7" spans="1:30" ht="15" customHeight="1" x14ac:dyDescent="0.2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"/>
      <c r="Y7" s="8"/>
      <c r="Z7" s="8"/>
      <c r="AA7" s="8"/>
      <c r="AB7" s="8"/>
      <c r="AC7" s="8"/>
      <c r="AD7" s="8"/>
    </row>
    <row r="8" spans="1:30" ht="15" customHeight="1" x14ac:dyDescent="0.2">
      <c r="B8" s="7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8"/>
      <c r="Y8" s="8"/>
      <c r="Z8" s="8"/>
      <c r="AA8" s="8"/>
      <c r="AB8" s="8"/>
      <c r="AC8" s="8"/>
      <c r="AD8" s="8"/>
    </row>
    <row r="9" spans="1:30" ht="3.75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30" ht="15.75" customHeight="1" x14ac:dyDescent="0.2">
      <c r="B10" s="80" t="s">
        <v>8</v>
      </c>
      <c r="C10" s="72" t="s">
        <v>9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73"/>
      <c r="O10" s="80" t="s">
        <v>10</v>
      </c>
      <c r="P10" s="91" t="s">
        <v>11</v>
      </c>
      <c r="Q10" s="83" t="s">
        <v>12</v>
      </c>
      <c r="R10" s="92" t="s">
        <v>13</v>
      </c>
      <c r="S10" s="93" t="s">
        <v>14</v>
      </c>
      <c r="T10" s="93" t="s">
        <v>15</v>
      </c>
      <c r="U10" s="93" t="s">
        <v>16</v>
      </c>
      <c r="V10" s="72" t="s">
        <v>17</v>
      </c>
      <c r="W10" s="73"/>
      <c r="X10" s="47"/>
      <c r="Y10" s="10"/>
      <c r="Z10" s="10"/>
      <c r="AA10" s="10"/>
      <c r="AB10" s="10"/>
      <c r="AC10" s="10"/>
    </row>
    <row r="11" spans="1:30" ht="62.25" customHeight="1" x14ac:dyDescent="0.2">
      <c r="A11" s="60" t="s">
        <v>18</v>
      </c>
      <c r="B11" s="81"/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2" t="s">
        <v>26</v>
      </c>
      <c r="K11" s="48" t="s">
        <v>27</v>
      </c>
      <c r="L11" s="13" t="s">
        <v>28</v>
      </c>
      <c r="M11" s="14" t="s">
        <v>29</v>
      </c>
      <c r="N11" s="11" t="s">
        <v>30</v>
      </c>
      <c r="O11" s="81"/>
      <c r="P11" s="81"/>
      <c r="Q11" s="84"/>
      <c r="R11" s="80"/>
      <c r="S11" s="85"/>
      <c r="T11" s="85"/>
      <c r="U11" s="85"/>
      <c r="V11" s="49" t="s">
        <v>31</v>
      </c>
      <c r="W11" s="49" t="s">
        <v>32</v>
      </c>
      <c r="X11" s="50"/>
      <c r="Y11" s="51"/>
      <c r="Z11" s="51"/>
      <c r="AA11" s="10"/>
      <c r="AB11" s="10"/>
      <c r="AC11" s="10"/>
    </row>
    <row r="12" spans="1:30" x14ac:dyDescent="0.2">
      <c r="A12" s="52">
        <f>[3]АНАЛІЗ!G10</f>
        <v>91.691999999999993</v>
      </c>
      <c r="B12" s="16">
        <v>42037</v>
      </c>
      <c r="C12" s="17">
        <v>91.691999999999993</v>
      </c>
      <c r="D12" s="17">
        <v>4.1769999999999996</v>
      </c>
      <c r="E12" s="17">
        <v>0.879</v>
      </c>
      <c r="F12" s="17">
        <v>0.105</v>
      </c>
      <c r="G12" s="17">
        <v>0.14499999999999999</v>
      </c>
      <c r="H12" s="17">
        <v>1E-3</v>
      </c>
      <c r="I12" s="17">
        <v>3.7999999999999999E-2</v>
      </c>
      <c r="J12" s="17">
        <v>2.8000000000000001E-2</v>
      </c>
      <c r="K12" s="17">
        <v>0.03</v>
      </c>
      <c r="L12" s="17">
        <v>4.0000000000000001E-3</v>
      </c>
      <c r="M12" s="17">
        <v>1.292</v>
      </c>
      <c r="N12" s="17">
        <v>1.6120000000000001</v>
      </c>
      <c r="O12" s="17">
        <v>0.61099999999999999</v>
      </c>
      <c r="P12" s="61">
        <v>0.73599999999999999</v>
      </c>
      <c r="Q12" s="18">
        <v>8198</v>
      </c>
      <c r="R12" s="18">
        <v>11624</v>
      </c>
      <c r="S12" s="19"/>
      <c r="T12" s="19"/>
      <c r="U12" s="19"/>
      <c r="V12" s="20">
        <v>-12.2</v>
      </c>
      <c r="W12" s="20">
        <v>-14.5</v>
      </c>
      <c r="Y12" s="53" t="s">
        <v>33</v>
      </c>
    </row>
    <row r="13" spans="1:30" x14ac:dyDescent="0.2">
      <c r="A13" s="52">
        <f>[3]АНАЛІЗ!G17</f>
        <v>91.718999999999994</v>
      </c>
      <c r="B13" s="21">
        <v>42038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17"/>
      <c r="T13" s="17"/>
      <c r="U13" s="19" t="s">
        <v>35</v>
      </c>
      <c r="V13" s="20">
        <v>-11.3</v>
      </c>
      <c r="W13" s="20">
        <v>-13.4</v>
      </c>
      <c r="Y13" s="54">
        <f>A12-C12</f>
        <v>0</v>
      </c>
    </row>
    <row r="14" spans="1:30" x14ac:dyDescent="0.2">
      <c r="A14" s="52">
        <f>[3]АНАЛІЗ!G24</f>
        <v>91.317999999999998</v>
      </c>
      <c r="B14" s="21">
        <v>42039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7"/>
      <c r="T14" s="23"/>
      <c r="U14" s="19"/>
      <c r="V14" s="20">
        <v>-10</v>
      </c>
      <c r="W14" s="20">
        <v>-12.9</v>
      </c>
      <c r="Y14" s="54">
        <f>A13-C17</f>
        <v>0</v>
      </c>
    </row>
    <row r="15" spans="1:30" x14ac:dyDescent="0.2">
      <c r="A15" s="52">
        <f>[3]АНАЛІЗ!G31</f>
        <v>91.182000000000002</v>
      </c>
      <c r="B15" s="21">
        <v>42040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17"/>
      <c r="T15" s="23"/>
      <c r="U15" s="24"/>
      <c r="V15" s="20">
        <v>-9.8000000000000007</v>
      </c>
      <c r="W15" s="20">
        <v>-13.7</v>
      </c>
      <c r="Y15" s="54">
        <f>A14-C23</f>
        <v>0</v>
      </c>
    </row>
    <row r="16" spans="1:30" x14ac:dyDescent="0.2">
      <c r="A16" s="52">
        <f>[3]АНАЛІЗ!G38</f>
        <v>0</v>
      </c>
      <c r="B16" s="21">
        <v>42041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17"/>
      <c r="T16" s="17"/>
      <c r="U16" s="19"/>
      <c r="V16" s="20">
        <v>-7.7</v>
      </c>
      <c r="W16" s="20">
        <v>-11.9</v>
      </c>
      <c r="Y16" s="54">
        <f>A15-C28</f>
        <v>0</v>
      </c>
    </row>
    <row r="17" spans="1:26" x14ac:dyDescent="0.2">
      <c r="B17" s="16">
        <v>42044</v>
      </c>
      <c r="C17" s="17">
        <v>91.718999999999994</v>
      </c>
      <c r="D17" s="17">
        <v>4.1059999999999999</v>
      </c>
      <c r="E17" s="17">
        <v>0.85499999999999998</v>
      </c>
      <c r="F17" s="17">
        <v>9.9000000000000005E-2</v>
      </c>
      <c r="G17" s="17">
        <v>0.14000000000000001</v>
      </c>
      <c r="H17" s="17">
        <v>0</v>
      </c>
      <c r="I17" s="17">
        <v>3.6999999999999998E-2</v>
      </c>
      <c r="J17" s="17">
        <v>2.9000000000000001E-2</v>
      </c>
      <c r="K17" s="17">
        <v>3.9E-2</v>
      </c>
      <c r="L17" s="17">
        <v>4.0000000000000001E-3</v>
      </c>
      <c r="M17" s="17">
        <v>1.339</v>
      </c>
      <c r="N17" s="17">
        <v>1.6359999999999999</v>
      </c>
      <c r="O17" s="17">
        <v>0.61099999999999999</v>
      </c>
      <c r="P17" s="61">
        <v>0.73599999999999999</v>
      </c>
      <c r="Q17" s="18">
        <v>8185</v>
      </c>
      <c r="R17" s="18">
        <v>11607</v>
      </c>
      <c r="S17" s="17"/>
      <c r="T17" s="23"/>
      <c r="U17" s="19"/>
      <c r="V17" s="20">
        <v>-6.1</v>
      </c>
      <c r="W17" s="20">
        <v>-9.8000000000000007</v>
      </c>
      <c r="Y17" s="54">
        <f>A16-C33</f>
        <v>0</v>
      </c>
    </row>
    <row r="18" spans="1:26" x14ac:dyDescent="0.2">
      <c r="B18" s="21">
        <v>42045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17" t="s">
        <v>34</v>
      </c>
      <c r="T18" s="17" t="s">
        <v>34</v>
      </c>
      <c r="U18" s="19"/>
      <c r="V18" s="20">
        <v>-10.4</v>
      </c>
      <c r="W18" s="20">
        <v>-14.5</v>
      </c>
    </row>
    <row r="19" spans="1:26" x14ac:dyDescent="0.2">
      <c r="A19" s="55">
        <f>[3]АНАЛІЗ!C41</f>
        <v>42037</v>
      </c>
      <c r="B19" s="21">
        <v>42046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5"/>
      <c r="Q19" s="62"/>
      <c r="R19" s="62"/>
      <c r="S19" s="17">
        <v>3.5999999999999997E-2</v>
      </c>
      <c r="T19" s="23">
        <v>0.02</v>
      </c>
      <c r="U19" s="19"/>
      <c r="V19" s="20">
        <v>-10.3</v>
      </c>
      <c r="W19" s="20">
        <v>-14.1</v>
      </c>
    </row>
    <row r="20" spans="1:26" x14ac:dyDescent="0.2">
      <c r="A20" s="55">
        <f>[3]АНАЛІЗ!C42</f>
        <v>42044</v>
      </c>
      <c r="B20" s="21">
        <v>42047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7"/>
      <c r="T20" s="23"/>
      <c r="U20" s="24"/>
      <c r="V20" s="20">
        <v>-10.7</v>
      </c>
      <c r="W20" s="20">
        <v>-13.2</v>
      </c>
    </row>
    <row r="21" spans="1:26" x14ac:dyDescent="0.2">
      <c r="A21" s="55">
        <f>[3]АНАЛІЗ!C43</f>
        <v>42051</v>
      </c>
      <c r="B21" s="21">
        <v>42048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24"/>
      <c r="T21" s="24"/>
      <c r="U21" s="19"/>
      <c r="V21" s="20">
        <v>-10.199999999999999</v>
      </c>
      <c r="W21" s="20">
        <v>-13.7</v>
      </c>
    </row>
    <row r="22" spans="1:26" x14ac:dyDescent="0.2">
      <c r="A22" s="55">
        <f>[3]АНАЛІЗ!C44</f>
        <v>42058</v>
      </c>
      <c r="B22" s="21">
        <v>42049</v>
      </c>
      <c r="C22" s="62"/>
      <c r="D22" s="62"/>
      <c r="E22" s="62"/>
      <c r="F22" s="62"/>
      <c r="G22" s="62"/>
      <c r="H22" s="62"/>
      <c r="I22" s="62"/>
      <c r="J22" s="62"/>
      <c r="K22" s="62"/>
      <c r="L22" s="22"/>
      <c r="M22" s="62"/>
      <c r="N22" s="62"/>
      <c r="O22" s="62"/>
      <c r="P22" s="62"/>
      <c r="Q22" s="62"/>
      <c r="R22" s="62"/>
      <c r="S22" s="17"/>
      <c r="T22" s="17"/>
      <c r="U22" s="19"/>
      <c r="V22" s="20">
        <v>-8.6</v>
      </c>
      <c r="W22" s="20">
        <v>-12.4</v>
      </c>
      <c r="Z22" s="2"/>
    </row>
    <row r="23" spans="1:26" x14ac:dyDescent="0.2">
      <c r="A23" s="55">
        <f>[3]АНАЛІЗ!C45</f>
        <v>0</v>
      </c>
      <c r="B23" s="16">
        <v>42051</v>
      </c>
      <c r="C23" s="17">
        <v>91.317999999999998</v>
      </c>
      <c r="D23" s="17">
        <v>4.3090000000000002</v>
      </c>
      <c r="E23" s="17">
        <v>0.86399999999999999</v>
      </c>
      <c r="F23" s="17">
        <v>9.9000000000000005E-2</v>
      </c>
      <c r="G23" s="17">
        <v>0.14399999999999999</v>
      </c>
      <c r="H23" s="17">
        <v>0</v>
      </c>
      <c r="I23" s="17">
        <v>3.7999999999999999E-2</v>
      </c>
      <c r="J23" s="17">
        <v>2.9000000000000001E-2</v>
      </c>
      <c r="K23" s="17">
        <v>3.5000000000000003E-2</v>
      </c>
      <c r="L23" s="17">
        <v>4.0000000000000001E-3</v>
      </c>
      <c r="M23" s="17">
        <v>1.351</v>
      </c>
      <c r="N23" s="17">
        <v>1.8140000000000001</v>
      </c>
      <c r="O23" s="17">
        <v>0.61399999999999999</v>
      </c>
      <c r="P23" s="61">
        <v>0.74</v>
      </c>
      <c r="Q23" s="18">
        <v>8184</v>
      </c>
      <c r="R23" s="18">
        <v>11577</v>
      </c>
      <c r="S23" s="25"/>
      <c r="T23" s="25"/>
      <c r="U23" s="25"/>
      <c r="V23" s="20">
        <v>-9.8000000000000007</v>
      </c>
      <c r="W23" s="20">
        <v>-13.9</v>
      </c>
    </row>
    <row r="24" spans="1:26" x14ac:dyDescent="0.2">
      <c r="B24" s="21">
        <v>42052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5"/>
      <c r="Q24" s="62"/>
      <c r="R24" s="62"/>
      <c r="S24" s="25"/>
      <c r="T24" s="25"/>
      <c r="U24" s="19"/>
      <c r="V24" s="20">
        <v>-9</v>
      </c>
      <c r="W24" s="20">
        <v>-12.8</v>
      </c>
    </row>
    <row r="25" spans="1:26" x14ac:dyDescent="0.2">
      <c r="B25" s="21">
        <v>42053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17"/>
      <c r="T25" s="17"/>
      <c r="U25" s="25"/>
      <c r="V25" s="20">
        <v>-9.6999999999999993</v>
      </c>
      <c r="W25" s="20">
        <v>-13.8</v>
      </c>
    </row>
    <row r="26" spans="1:26" x14ac:dyDescent="0.2">
      <c r="B26" s="21">
        <v>42054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17"/>
      <c r="T26" s="23"/>
      <c r="U26" s="25"/>
      <c r="V26" s="20">
        <v>-8.4</v>
      </c>
      <c r="W26" s="20">
        <v>-12.3</v>
      </c>
    </row>
    <row r="27" spans="1:26" x14ac:dyDescent="0.2">
      <c r="B27" s="21">
        <v>42055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26"/>
      <c r="T27" s="26"/>
      <c r="U27" s="25"/>
      <c r="V27" s="20">
        <v>-8.1999999999999993</v>
      </c>
      <c r="W27" s="20">
        <v>-12.2</v>
      </c>
    </row>
    <row r="28" spans="1:26" x14ac:dyDescent="0.2">
      <c r="B28" s="16">
        <v>42058</v>
      </c>
      <c r="C28" s="17">
        <v>91.182000000000002</v>
      </c>
      <c r="D28" s="17">
        <v>4.3609999999999998</v>
      </c>
      <c r="E28" s="17">
        <v>0.88300000000000001</v>
      </c>
      <c r="F28" s="17">
        <v>0.10199999999999999</v>
      </c>
      <c r="G28" s="17">
        <v>0.14899999999999999</v>
      </c>
      <c r="H28" s="17">
        <v>0</v>
      </c>
      <c r="I28" s="17">
        <v>0.04</v>
      </c>
      <c r="J28" s="17">
        <v>0.03</v>
      </c>
      <c r="K28" s="17">
        <v>4.1000000000000002E-2</v>
      </c>
      <c r="L28" s="17">
        <v>4.0000000000000001E-3</v>
      </c>
      <c r="M28" s="17">
        <v>1.3560000000000001</v>
      </c>
      <c r="N28" s="17">
        <v>1.8540000000000001</v>
      </c>
      <c r="O28" s="17">
        <v>0.61499999999999999</v>
      </c>
      <c r="P28" s="61">
        <v>0.74099999999999999</v>
      </c>
      <c r="Q28" s="18">
        <v>8190</v>
      </c>
      <c r="R28" s="18">
        <v>11575</v>
      </c>
      <c r="S28" s="25"/>
      <c r="T28" s="25"/>
      <c r="U28" s="25"/>
      <c r="V28" s="20">
        <v>-7.8</v>
      </c>
      <c r="W28" s="20">
        <v>-11.8</v>
      </c>
    </row>
    <row r="29" spans="1:26" x14ac:dyDescent="0.2">
      <c r="B29" s="21">
        <v>42059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65"/>
      <c r="Q29" s="22"/>
      <c r="R29" s="22"/>
      <c r="S29" s="25"/>
      <c r="T29" s="25"/>
      <c r="U29" s="25" t="s">
        <v>36</v>
      </c>
      <c r="V29" s="20">
        <v>-10.5</v>
      </c>
      <c r="W29" s="20">
        <v>-13.5</v>
      </c>
    </row>
    <row r="30" spans="1:26" x14ac:dyDescent="0.2">
      <c r="B30" s="21">
        <v>42060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25"/>
      <c r="T30" s="25"/>
      <c r="U30" s="25"/>
      <c r="V30" s="20">
        <v>-11.7</v>
      </c>
      <c r="W30" s="20">
        <v>-14.7</v>
      </c>
    </row>
    <row r="31" spans="1:26" s="2" customFormat="1" x14ac:dyDescent="0.2">
      <c r="B31" s="21">
        <v>42061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5"/>
      <c r="T31" s="25"/>
      <c r="U31" s="25"/>
      <c r="V31" s="20">
        <v>-12.7</v>
      </c>
      <c r="W31" s="20">
        <v>-15.1</v>
      </c>
    </row>
    <row r="32" spans="1:26" s="56" customFormat="1" x14ac:dyDescent="0.2">
      <c r="B32" s="28">
        <v>42062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4"/>
      <c r="T32" s="29"/>
      <c r="U32" s="25"/>
      <c r="V32" s="20">
        <v>-12</v>
      </c>
      <c r="W32" s="20">
        <v>-14.3</v>
      </c>
    </row>
    <row r="33" spans="2:37" s="56" customFormat="1" x14ac:dyDescent="0.2">
      <c r="B33" s="30">
        <f>'[3]на печать '!C28</f>
        <v>0</v>
      </c>
      <c r="C33" s="57">
        <f>[3]АНАЛІЗ!G38</f>
        <v>0</v>
      </c>
      <c r="D33" s="57">
        <f>[3]АНАЛІЗ!H38</f>
        <v>0</v>
      </c>
      <c r="E33" s="57">
        <f>[3]АНАЛІЗ!I38</f>
        <v>0</v>
      </c>
      <c r="F33" s="57">
        <f>[3]АНАЛІЗ!J38</f>
        <v>0</v>
      </c>
      <c r="G33" s="57">
        <f>[3]АНАЛІЗ!K38</f>
        <v>0</v>
      </c>
      <c r="H33" s="57">
        <f>[3]АНАЛІЗ!L38</f>
        <v>0</v>
      </c>
      <c r="I33" s="57">
        <f>[3]АНАЛІЗ!M38</f>
        <v>0</v>
      </c>
      <c r="J33" s="57">
        <f>[3]АНАЛІЗ!N38</f>
        <v>0</v>
      </c>
      <c r="K33" s="57">
        <f>[3]АНАЛІЗ!O38</f>
        <v>0</v>
      </c>
      <c r="L33" s="57">
        <f>[3]АНАЛІЗ!P38</f>
        <v>0</v>
      </c>
      <c r="M33" s="57">
        <f>[3]АНАЛІЗ!Q38</f>
        <v>0</v>
      </c>
      <c r="N33" s="57">
        <f>[3]АНАЛІЗ!R38</f>
        <v>0</v>
      </c>
      <c r="O33" s="57">
        <f>[3]АНАЛІЗ!S38</f>
        <v>0</v>
      </c>
      <c r="P33" s="63">
        <f>[3]АНАЛІЗ!T38</f>
        <v>0</v>
      </c>
      <c r="Q33" s="58">
        <f>[3]АНАЛІЗ!U38</f>
        <v>0</v>
      </c>
      <c r="R33" s="58">
        <f>[3]АНАЛІЗ!V38</f>
        <v>0</v>
      </c>
      <c r="S33" s="29"/>
      <c r="T33" s="29"/>
      <c r="U33" s="29"/>
      <c r="V33" s="31">
        <f>'[3]на печать '!G28</f>
        <v>0</v>
      </c>
      <c r="W33" s="31">
        <f>'[3]на печать '!H28</f>
        <v>0</v>
      </c>
    </row>
    <row r="34" spans="2:37" s="56" customFormat="1" ht="13.5" thickBot="1" x14ac:dyDescent="0.25">
      <c r="B34" s="30">
        <f>'[3]на печать '!C29</f>
        <v>41943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1">
        <f>'[3]на печать '!G29</f>
        <v>-12</v>
      </c>
      <c r="W34" s="31">
        <f>'[3]на печать '!H29</f>
        <v>-14.3</v>
      </c>
    </row>
    <row r="35" spans="2:37" s="56" customFormat="1" x14ac:dyDescent="0.2">
      <c r="B35" s="30">
        <f>'[3]на печать '!C29</f>
        <v>41943</v>
      </c>
      <c r="C35" s="74" t="s">
        <v>43</v>
      </c>
      <c r="D35" s="74"/>
      <c r="E35" s="74"/>
      <c r="F35" s="74"/>
      <c r="G35" s="75">
        <f>Y36</f>
        <v>42027</v>
      </c>
      <c r="H35" s="76"/>
      <c r="I35" s="76"/>
      <c r="J35" s="77" t="s">
        <v>37</v>
      </c>
      <c r="K35" s="77"/>
      <c r="L35" s="77"/>
      <c r="M35" s="29">
        <f>Y37</f>
        <v>-6.2</v>
      </c>
      <c r="N35" s="29" t="s">
        <v>38</v>
      </c>
      <c r="O35" s="29"/>
      <c r="P35" s="74" t="s">
        <v>39</v>
      </c>
      <c r="Q35" s="74"/>
      <c r="R35" s="74"/>
      <c r="S35" s="29">
        <f>Z37</f>
        <v>-7.9</v>
      </c>
      <c r="T35" s="29" t="s">
        <v>38</v>
      </c>
      <c r="U35" s="29"/>
      <c r="V35" s="31"/>
      <c r="W35" s="31"/>
      <c r="Y35" s="32" t="s">
        <v>40</v>
      </c>
      <c r="Z35" s="33"/>
      <c r="AA35" s="34"/>
    </row>
    <row r="36" spans="2:37" s="56" customFormat="1" x14ac:dyDescent="0.2">
      <c r="B36" s="78" t="s">
        <v>41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Y36" s="35">
        <f>'[3]ттроси ГРС'!C82</f>
        <v>42027</v>
      </c>
      <c r="Z36" s="15"/>
      <c r="AA36" s="36"/>
    </row>
    <row r="37" spans="2:37" s="56" customFormat="1" ht="19.5" thickBot="1" x14ac:dyDescent="0.35">
      <c r="B37" s="37"/>
      <c r="C37" s="38"/>
      <c r="D37" s="67" t="str">
        <f>[3]АНАЛІЗ!X1</f>
        <v>Головний інженер</v>
      </c>
      <c r="E37" s="67"/>
      <c r="F37" s="67"/>
      <c r="G37" s="67"/>
      <c r="H37" s="68" t="s">
        <v>42</v>
      </c>
      <c r="I37" s="68"/>
      <c r="J37" s="68"/>
      <c r="K37" s="68"/>
      <c r="L37" s="68"/>
      <c r="M37" s="39"/>
      <c r="N37" s="40"/>
      <c r="O37" s="40"/>
      <c r="P37" s="40"/>
      <c r="Q37" s="40"/>
      <c r="R37" s="69" t="str">
        <f>[3]АНАЛІЗ!AK1</f>
        <v>Н.М.Андріїшин</v>
      </c>
      <c r="S37" s="69"/>
      <c r="T37" s="69"/>
      <c r="U37" s="40"/>
      <c r="V37" s="40"/>
      <c r="W37" s="40"/>
      <c r="Y37" s="41">
        <f>'[3]ттроси ГРС'!H100</f>
        <v>-6.2</v>
      </c>
      <c r="Z37" s="41">
        <f>'[3]ттроси ГРС'!I100</f>
        <v>-7.9</v>
      </c>
      <c r="AA37" s="42"/>
    </row>
    <row r="38" spans="2:37" ht="20.25" customHeight="1" x14ac:dyDescent="0.3">
      <c r="B38" s="37"/>
      <c r="C38" s="43"/>
      <c r="D38" s="70" t="str">
        <f>[3]АНАЛІЗ!X2</f>
        <v>Завідувач ВХАЛ</v>
      </c>
      <c r="E38" s="70"/>
      <c r="F38" s="70"/>
      <c r="G38" s="70"/>
      <c r="H38" s="70"/>
      <c r="I38" s="70"/>
      <c r="J38" s="44"/>
      <c r="K38" s="44"/>
      <c r="L38" s="44"/>
      <c r="M38" s="39"/>
      <c r="N38" s="40"/>
      <c r="O38" s="40"/>
      <c r="P38" s="40"/>
      <c r="Q38" s="40"/>
      <c r="R38" s="69" t="str">
        <f>[3]АНАЛІЗ!AK2</f>
        <v>Т.О.Бугера</v>
      </c>
      <c r="S38" s="69"/>
      <c r="T38" s="69"/>
      <c r="U38" s="40"/>
      <c r="V38" s="40"/>
      <c r="W38" s="40"/>
      <c r="X38" s="71"/>
      <c r="Y38" s="71"/>
      <c r="Z38" s="71"/>
      <c r="AA38" s="71"/>
      <c r="AB38" s="71"/>
      <c r="AC38" s="71"/>
      <c r="AD38" s="71"/>
    </row>
    <row r="39" spans="2:37" x14ac:dyDescent="0.2">
      <c r="B39" s="3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2:37" ht="14.25" customHeight="1" x14ac:dyDescent="0.2"/>
    <row r="42" spans="2:37" x14ac:dyDescent="0.2"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</row>
    <row r="43" spans="2:37" x14ac:dyDescent="0.2"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6" spans="2:37" x14ac:dyDescent="0.2">
      <c r="T46" s="59"/>
      <c r="U46" s="59"/>
      <c r="V46" s="59"/>
      <c r="W46" s="59"/>
    </row>
    <row r="47" spans="2:37" x14ac:dyDescent="0.2">
      <c r="T47" s="59"/>
      <c r="U47" s="59"/>
      <c r="V47" s="59"/>
      <c r="W47" s="59"/>
    </row>
    <row r="48" spans="2:37" x14ac:dyDescent="0.2">
      <c r="T48" s="59"/>
      <c r="U48" s="59"/>
      <c r="V48" s="59"/>
      <c r="W48" s="59"/>
    </row>
    <row r="49" spans="20:23" x14ac:dyDescent="0.2">
      <c r="T49" s="59"/>
      <c r="U49" s="59"/>
      <c r="V49" s="59"/>
      <c r="W49" s="59"/>
    </row>
    <row r="50" spans="20:23" x14ac:dyDescent="0.2">
      <c r="T50" s="59"/>
      <c r="U50" s="59"/>
      <c r="V50" s="59"/>
      <c r="W50" s="59"/>
    </row>
    <row r="51" spans="20:23" x14ac:dyDescent="0.2">
      <c r="T51" s="59"/>
      <c r="U51" s="59"/>
      <c r="V51" s="59"/>
      <c r="W51" s="59"/>
    </row>
    <row r="52" spans="20:23" x14ac:dyDescent="0.2">
      <c r="T52" s="59"/>
      <c r="U52" s="59"/>
      <c r="V52" s="59"/>
      <c r="W52" s="59"/>
    </row>
    <row r="53" spans="20:23" x14ac:dyDescent="0.2">
      <c r="T53" s="59"/>
      <c r="U53" s="59"/>
      <c r="V53" s="59"/>
      <c r="W53" s="59"/>
    </row>
    <row r="54" spans="20:23" x14ac:dyDescent="0.2">
      <c r="T54" s="59"/>
      <c r="U54" s="59"/>
      <c r="V54" s="59"/>
      <c r="W54" s="59"/>
    </row>
    <row r="55" spans="20:23" x14ac:dyDescent="0.2">
      <c r="T55" s="59"/>
      <c r="U55" s="59"/>
      <c r="V55" s="59"/>
      <c r="W55" s="59"/>
    </row>
    <row r="56" spans="20:23" x14ac:dyDescent="0.2">
      <c r="T56" s="59"/>
      <c r="U56" s="59"/>
      <c r="V56" s="59"/>
      <c r="W56" s="59"/>
    </row>
    <row r="57" spans="20:23" x14ac:dyDescent="0.2">
      <c r="T57" s="59"/>
      <c r="U57" s="59"/>
      <c r="V57" s="59"/>
      <c r="W57" s="59"/>
    </row>
    <row r="58" spans="20:23" x14ac:dyDescent="0.2">
      <c r="T58" s="59"/>
      <c r="U58" s="59"/>
      <c r="V58" s="59"/>
      <c r="W58" s="59"/>
    </row>
    <row r="59" spans="20:23" x14ac:dyDescent="0.2">
      <c r="T59" s="59"/>
      <c r="U59" s="59"/>
      <c r="V59" s="59"/>
      <c r="W59" s="59"/>
    </row>
    <row r="60" spans="20:23" x14ac:dyDescent="0.2">
      <c r="T60" s="59"/>
      <c r="U60" s="59"/>
      <c r="V60" s="59"/>
      <c r="W60" s="59"/>
    </row>
    <row r="61" spans="20:23" x14ac:dyDescent="0.2">
      <c r="T61" s="59"/>
      <c r="U61" s="59"/>
      <c r="V61" s="59"/>
      <c r="W61" s="59"/>
    </row>
    <row r="62" spans="20:23" x14ac:dyDescent="0.2">
      <c r="T62" s="59"/>
      <c r="U62" s="59"/>
      <c r="V62" s="59"/>
      <c r="W62" s="59"/>
    </row>
    <row r="63" spans="20:23" x14ac:dyDescent="0.2">
      <c r="T63" s="59"/>
      <c r="U63" s="59"/>
      <c r="V63" s="59"/>
      <c r="W63" s="59"/>
    </row>
    <row r="64" spans="20:23" x14ac:dyDescent="0.2">
      <c r="T64" s="59"/>
      <c r="U64" s="59"/>
      <c r="V64" s="59"/>
      <c r="W64" s="59"/>
    </row>
  </sheetData>
  <mergeCells count="36">
    <mergeCell ref="B7:W7"/>
    <mergeCell ref="B1:W1"/>
    <mergeCell ref="B2:W2"/>
    <mergeCell ref="Q3:V3"/>
    <mergeCell ref="Q4:V4"/>
    <mergeCell ref="B5:P5"/>
    <mergeCell ref="Q5:R5"/>
    <mergeCell ref="H6:J6"/>
    <mergeCell ref="K6:L6"/>
    <mergeCell ref="M6:N6"/>
    <mergeCell ref="Q6:S6"/>
    <mergeCell ref="X6:AD6"/>
    <mergeCell ref="B36:W36"/>
    <mergeCell ref="C8:W8"/>
    <mergeCell ref="B10:B11"/>
    <mergeCell ref="C10:N10"/>
    <mergeCell ref="O10:O11"/>
    <mergeCell ref="P10:P11"/>
    <mergeCell ref="Q10:Q11"/>
    <mergeCell ref="R10:R11"/>
    <mergeCell ref="S10:S11"/>
    <mergeCell ref="T10:T11"/>
    <mergeCell ref="U10:U11"/>
    <mergeCell ref="V10:W10"/>
    <mergeCell ref="C35:F35"/>
    <mergeCell ref="G35:I35"/>
    <mergeCell ref="J35:L35"/>
    <mergeCell ref="P35:R35"/>
    <mergeCell ref="M42:AK42"/>
    <mergeCell ref="M43:AK43"/>
    <mergeCell ref="D37:G37"/>
    <mergeCell ref="H37:L37"/>
    <mergeCell ref="R37:T37"/>
    <mergeCell ref="D38:I38"/>
    <mergeCell ref="R38:T38"/>
    <mergeCell ref="X38:AD38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</vt:lpstr>
      <vt:lpstr>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Татьяна Александровна</dc:creator>
  <cp:lastModifiedBy>Ткач Татьяна Александровна</cp:lastModifiedBy>
  <dcterms:created xsi:type="dcterms:W3CDTF">2015-03-12T08:03:51Z</dcterms:created>
  <dcterms:modified xsi:type="dcterms:W3CDTF">2015-03-13T07:44:05Z</dcterms:modified>
</cp:coreProperties>
</file>