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<sst xmlns="http://schemas.openxmlformats.org/spreadsheetml/2006/main" count="211" uniqueCount="54">
  <si>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</si>
  <si>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</si>
  <si>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</si>
  <si>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</si>
  <si>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</si>
  <si>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</si>
  <si>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</si>
  <si>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</si>
  <si>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</si>
  <si>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</si>
  <si>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</si>
  <si>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</si>
  <si>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</si>
  <si>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</si>
  <si>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</si>
  <si>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</si>
  <si>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</si>
  <si>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</si>
  <si>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</si>
  <si>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</si>
  <si>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</si>
  <si>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</si>
  <si>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</si>
  <si>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</si>
  <si>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</si>
  <si>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</si>
  <si>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</si>
  <si>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</si>
  <si>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</si>
  <si>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</si>
  <si>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</si>
  <si>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</si>
  <si>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</si>
  <si>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</si>
  <si>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</si>
  <si>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</si>
  <si>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</si>
  <si>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</si>
  <si>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</si>
  <si>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</si>
  <si>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</si>
  <si>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</si>
  <si>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</si>
  <si>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</si>
  <si>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</si>
  <si>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</si>
  <si>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05.10.2020</t>
  </si>
  <si>
    <t>05.10.2020</t>
  </si>
  <si>
    <t>04.10.2020</t>
  </si>
  <si>
    <t>03.10.2020</t>
  </si>
  <si>
    <t>02.10.2020</t>
  </si>
  <si>
    <t>01.10.2020</t>
  </si>
  <si>
    <t>30.09.2020</t>
  </si>
  <si>
    <t>29.09.2020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</si>
</sst>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988.462662</v>
      </c>
      <c r="D9" s="17">
        <v>250</v>
      </c>
      <c r="E9" s="17">
        <f>'UGS Uhersko'!C7</f>
        <v>738.462662</v>
      </c>
      <c r="F9" s="17">
        <f>'UGS Uhersko'!D7</f>
        <v>2.163149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16713.110868604002</v>
      </c>
      <c r="D10" s="18">
        <v>3700</v>
      </c>
      <c r="E10" s="18">
        <f>'UGS Bilche-Volitsko Uhersko'!C7</f>
        <v>13013.110868604</v>
      </c>
      <c r="F10" s="18">
        <f>'UGS Bilche-Volitsko Uhersko'!D7</f>
        <v>15.668239</v>
      </c>
      <c r="G10" s="18">
        <f>'UGS Bilche-Volitsko Uhersko'!E7</f>
        <v>0.000426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2769.014196</v>
      </c>
      <c r="D11" s="18">
        <v>622</v>
      </c>
      <c r="E11" s="18">
        <f>'UGS Dashavske'!C7</f>
        <v>2147.014196</v>
      </c>
      <c r="F11" s="18">
        <f>'UGS Dashavske'!D7</f>
        <v>0</v>
      </c>
      <c r="G11" s="18">
        <f>'UGS Dashavske'!E7</f>
        <v>0.00064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1330.864627</v>
      </c>
      <c r="D12" s="18"/>
      <c r="E12" s="18">
        <f>'UGS Oparske'!C7</f>
        <v>1330.864627</v>
      </c>
      <c r="F12" s="18">
        <f>'UGS Oparske'!D7</f>
        <v>0</v>
      </c>
      <c r="G12" s="18">
        <f>'UGS Oparske'!E7</f>
        <v>0.003196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2297.356731</v>
      </c>
      <c r="D13" s="18"/>
      <c r="E13" s="18">
        <f>'UGS Bogordchanske'!C7</f>
        <v>2297.356731</v>
      </c>
      <c r="F13" s="18">
        <f>'UGS Bogordchanske'!D7</f>
        <v>0</v>
      </c>
      <c r="G13" s="18">
        <f>'UGS Bogordchanske'!E7</f>
        <v>8.8E-05</v>
      </c>
      <c r="H13" s="18">
        <v>2300</v>
      </c>
      <c r="I13" s="36" t="str">
        <f>IF(H13-C13&lt;3,"UGS is fully loaded"," ")</f>
        <v>UGS is fully loaded</v>
      </c>
    </row>
    <row r="14" spans="1:9" ht="15">
      <c r="A14" s="50"/>
      <c r="B14" s="49" t="s">
        <v>39</v>
      </c>
      <c r="C14" s="45">
        <f t="shared" si="0"/>
        <v>96.046582</v>
      </c>
      <c r="D14" s="18">
        <v>90</v>
      </c>
      <c r="E14" s="18">
        <f>'UGS Olushivske'!C7</f>
        <v>6.046582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1435.310902</v>
      </c>
      <c r="D15" s="18"/>
      <c r="E15" s="18">
        <f>'UGS Mryn'!C7</f>
        <v>1435.310902</v>
      </c>
      <c r="F15" s="18">
        <f>'UGS Mryn'!D7</f>
        <v>0</v>
      </c>
      <c r="G15" s="18">
        <f>'UGS Mryn'!E7</f>
        <v>0.001259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906.285333</v>
      </c>
      <c r="D16" s="18"/>
      <c r="E16" s="18">
        <f>'UGS Solohivske'!C7</f>
        <v>906.285333</v>
      </c>
      <c r="F16" s="18">
        <f>'UGS Solohivske'!D7</f>
        <v>4.636875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692.086997</v>
      </c>
      <c r="D17" s="18"/>
      <c r="E17" s="18">
        <f>'UGS Proletarske'!C7</f>
        <v>692.086997</v>
      </c>
      <c r="F17" s="18">
        <f>'UGS Proletarske'!D7</f>
        <v>3.329082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695.080563</v>
      </c>
      <c r="D18" s="18"/>
      <c r="E18" s="18">
        <f>'UGS Kehychivske'!C7</f>
        <v>695.080563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80.736873</v>
      </c>
      <c r="D19" s="18"/>
      <c r="E19" s="18">
        <f>'UGS Krasnopopivske'!C7</f>
        <v>80.736873</v>
      </c>
      <c r="F19" s="18">
        <f>'UGS Krasnopopivske'!D7</f>
        <v>0</v>
      </c>
      <c r="G19" s="18">
        <f>'UGS Krasnopopivske'!E7</f>
        <v>0.000188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0.000188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28180.220018604003</v>
      </c>
      <c r="D21" s="38">
        <f>SUM(D9:D20)</f>
        <v>4662</v>
      </c>
      <c r="E21" s="39">
        <f>SUM(E9:E20)</f>
        <v>23518.220018604</v>
      </c>
      <c r="F21" s="39">
        <f>SUM(F9:F19)</f>
        <v>25.797345</v>
      </c>
      <c r="G21" s="39">
        <f>SUM(G9:G19)</f>
        <v>0.005884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1992.4399813959972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692.086997</v>
      </c>
      <c r="D7" s="22">
        <v>3.329082</v>
      </c>
      <c r="E7" s="22">
        <v>0</v>
      </c>
      <c r="F7" s="18">
        <v>1000</v>
      </c>
      <c r="G7" s="23">
        <f>IF(F7-C7&gt;5,F7-C7,0)</f>
        <v>307.913003</v>
      </c>
    </row>
    <row r="8" spans="2:7" ht="15">
      <c r="B8" s="28" t="s">
        <v>48</v>
      </c>
      <c r="C8" s="18">
        <v>688.757915</v>
      </c>
      <c r="D8" s="18">
        <v>3.364166</v>
      </c>
      <c r="E8" s="18">
        <v>0</v>
      </c>
      <c r="F8" s="18">
        <v>1000</v>
      </c>
      <c r="G8" s="23">
        <f aca="true" t="shared" si="0" ref="G8:G13">IF(F8-C8&gt;5,F8-C8,0)</f>
        <v>311.242085</v>
      </c>
    </row>
    <row r="9" spans="2:7" ht="15">
      <c r="B9" s="29" t="s">
        <v>49</v>
      </c>
      <c r="C9" s="18">
        <v>685.393749</v>
      </c>
      <c r="D9" s="18">
        <v>3.383334</v>
      </c>
      <c r="E9" s="18">
        <v>0</v>
      </c>
      <c r="F9" s="18">
        <v>1000</v>
      </c>
      <c r="G9" s="23">
        <f t="shared" si="0"/>
        <v>314.60625100000004</v>
      </c>
    </row>
    <row r="10" spans="2:7" ht="15">
      <c r="B10" s="29" t="s">
        <v>50</v>
      </c>
      <c r="C10" s="18">
        <v>682.010415</v>
      </c>
      <c r="D10" s="18">
        <v>3.327629</v>
      </c>
      <c r="E10" s="18">
        <v>0</v>
      </c>
      <c r="F10" s="18">
        <v>1000</v>
      </c>
      <c r="G10" s="23">
        <f t="shared" si="0"/>
        <v>317.98958500000003</v>
      </c>
    </row>
    <row r="11" spans="2:7" ht="15">
      <c r="B11" s="29" t="s">
        <v>51</v>
      </c>
      <c r="C11" s="18">
        <v>678.682786</v>
      </c>
      <c r="D11" s="18">
        <v>3.288883</v>
      </c>
      <c r="E11" s="18">
        <v>0</v>
      </c>
      <c r="F11" s="18">
        <v>1000</v>
      </c>
      <c r="G11" s="23">
        <f t="shared" si="0"/>
        <v>321.31721400000004</v>
      </c>
    </row>
    <row r="12" spans="2:7" ht="15">
      <c r="B12" s="29" t="s">
        <v>52</v>
      </c>
      <c r="C12" s="18">
        <v>675.393903</v>
      </c>
      <c r="D12" s="18">
        <v>3.336875</v>
      </c>
      <c r="E12" s="18">
        <v>0</v>
      </c>
      <c r="F12" s="18">
        <v>1000</v>
      </c>
      <c r="G12" s="23">
        <f t="shared" si="0"/>
        <v>324.606097</v>
      </c>
    </row>
    <row r="13" spans="2:7" ht="15.75" thickBot="1">
      <c r="B13" s="30" t="s">
        <v>53</v>
      </c>
      <c r="C13" s="9">
        <v>672.057028</v>
      </c>
      <c r="D13" s="9">
        <v>3.392889</v>
      </c>
      <c r="E13" s="9">
        <v>3.3E-05</v>
      </c>
      <c r="F13" s="18">
        <v>1000</v>
      </c>
      <c r="G13" s="23">
        <f t="shared" si="0"/>
        <v>327.94297200000005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695.080563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695.080569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695.080575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695.080581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695.080587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695.080593</v>
      </c>
      <c r="D12" s="18">
        <v>0</v>
      </c>
      <c r="E12" s="18">
        <v>1.9E-05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695.080612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80.736873</v>
      </c>
      <c r="D7" s="22">
        <v>0</v>
      </c>
      <c r="E7" s="22">
        <v>0.000188</v>
      </c>
      <c r="F7" s="18">
        <v>420</v>
      </c>
      <c r="G7" s="23">
        <f>IF(ROUND(C7,2)=80.75,0,F7-C7)</f>
        <v>339.263127</v>
      </c>
    </row>
    <row r="8" spans="2:8" ht="15">
      <c r="B8" s="28" t="s">
        <v>48</v>
      </c>
      <c r="C8" s="18">
        <v>80.737061</v>
      </c>
      <c r="D8" s="18">
        <v>0</v>
      </c>
      <c r="E8" s="18">
        <v>0.000188</v>
      </c>
      <c r="F8" s="18">
        <v>420</v>
      </c>
      <c r="G8" s="23">
        <f aca="true" t="shared" si="0" ref="G8:G13">IF(ROUND(C8,2)=80.75,0,F8-C8)</f>
        <v>339.262939</v>
      </c>
      <c r="H8" s="11"/>
    </row>
    <row r="9" spans="2:8" ht="15">
      <c r="B9" s="29" t="s">
        <v>49</v>
      </c>
      <c r="C9" s="18">
        <v>80.737249</v>
      </c>
      <c r="D9" s="18">
        <v>0</v>
      </c>
      <c r="E9" s="18">
        <v>0.000187</v>
      </c>
      <c r="F9" s="18">
        <v>420</v>
      </c>
      <c r="G9" s="23">
        <f t="shared" si="0"/>
        <v>339.262751</v>
      </c>
      <c r="H9" s="11"/>
    </row>
    <row r="10" spans="2:8" ht="15">
      <c r="B10" s="29" t="s">
        <v>50</v>
      </c>
      <c r="C10" s="18">
        <v>80.737436</v>
      </c>
      <c r="D10" s="18">
        <v>0</v>
      </c>
      <c r="E10" s="18">
        <v>0.000186</v>
      </c>
      <c r="F10" s="18">
        <v>420</v>
      </c>
      <c r="G10" s="23">
        <f t="shared" si="0"/>
        <v>339.262564</v>
      </c>
      <c r="H10" s="11"/>
    </row>
    <row r="11" spans="2:8" ht="15">
      <c r="B11" s="29" t="s">
        <v>51</v>
      </c>
      <c r="C11" s="18">
        <v>80.737622</v>
      </c>
      <c r="D11" s="18">
        <v>0</v>
      </c>
      <c r="E11" s="18">
        <v>0.000184</v>
      </c>
      <c r="F11" s="18">
        <v>420</v>
      </c>
      <c r="G11" s="23">
        <f t="shared" si="0"/>
        <v>339.262378</v>
      </c>
      <c r="H11" s="11"/>
    </row>
    <row r="12" spans="2:8" ht="15">
      <c r="B12" s="29" t="s">
        <v>52</v>
      </c>
      <c r="C12" s="18">
        <v>80.737806</v>
      </c>
      <c r="D12" s="18">
        <v>0</v>
      </c>
      <c r="E12" s="18">
        <v>0.005771</v>
      </c>
      <c r="F12" s="18">
        <v>420</v>
      </c>
      <c r="G12" s="23">
        <f t="shared" si="0"/>
        <v>339.262194</v>
      </c>
      <c r="H12" s="11"/>
    </row>
    <row r="13" spans="2:8" ht="15.75" thickBot="1">
      <c r="B13" s="30" t="s">
        <v>53</v>
      </c>
      <c r="C13" s="9">
        <v>80.743577</v>
      </c>
      <c r="D13" s="9">
        <v>0</v>
      </c>
      <c r="E13" s="9">
        <v>0.000197</v>
      </c>
      <c r="F13" s="18">
        <v>420</v>
      </c>
      <c r="G13" s="23">
        <f t="shared" si="0"/>
        <v>339.256423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80.736873</v>
      </c>
      <c r="D7" s="22">
        <v>0</v>
      </c>
      <c r="E7" s="22">
        <v>0.000188</v>
      </c>
      <c r="F7" s="18">
        <v>400</v>
      </c>
      <c r="G7" s="23">
        <f>F7-C7</f>
        <v>319.263127</v>
      </c>
    </row>
    <row r="8" spans="2:7" ht="15">
      <c r="B8" s="6" t="s">
        <v>48</v>
      </c>
      <c r="C8" s="18">
        <v>80.737061</v>
      </c>
      <c r="D8" s="18">
        <v>0</v>
      </c>
      <c r="E8" s="18">
        <v>0.000188</v>
      </c>
      <c r="F8" s="18">
        <v>400</v>
      </c>
      <c r="G8" s="23">
        <f aca="true" t="shared" si="0" ref="G8:G13">F8-C8</f>
        <v>319.262939</v>
      </c>
    </row>
    <row r="9" spans="2:7" ht="15">
      <c r="B9" s="7" t="s">
        <v>49</v>
      </c>
      <c r="C9" s="18">
        <v>80.737249</v>
      </c>
      <c r="D9" s="18">
        <v>0</v>
      </c>
      <c r="E9" s="18">
        <v>0.000187</v>
      </c>
      <c r="F9" s="18">
        <v>400</v>
      </c>
      <c r="G9" s="23">
        <f t="shared" si="0"/>
        <v>319.262751</v>
      </c>
    </row>
    <row r="10" spans="2:7" ht="15">
      <c r="B10" s="7" t="s">
        <v>50</v>
      </c>
      <c r="C10" s="18">
        <v>80.737436</v>
      </c>
      <c r="D10" s="18">
        <v>0</v>
      </c>
      <c r="E10" s="18">
        <v>0.000186</v>
      </c>
      <c r="F10" s="18">
        <v>400</v>
      </c>
      <c r="G10" s="23">
        <f t="shared" si="0"/>
        <v>319.262564</v>
      </c>
    </row>
    <row r="11" spans="2:7" ht="15">
      <c r="B11" s="7" t="s">
        <v>51</v>
      </c>
      <c r="C11" s="18">
        <v>80.737622</v>
      </c>
      <c r="D11" s="18">
        <v>0</v>
      </c>
      <c r="E11" s="18">
        <v>0.000184</v>
      </c>
      <c r="F11" s="18">
        <v>400</v>
      </c>
      <c r="G11" s="23">
        <f t="shared" si="0"/>
        <v>319.262378</v>
      </c>
    </row>
    <row r="12" spans="2:7" ht="15">
      <c r="B12" s="7" t="s">
        <v>52</v>
      </c>
      <c r="C12" s="18">
        <v>80.737806</v>
      </c>
      <c r="D12" s="18">
        <v>0</v>
      </c>
      <c r="E12" s="18">
        <v>0.005771</v>
      </c>
      <c r="F12" s="18">
        <v>400</v>
      </c>
      <c r="G12" s="23">
        <f t="shared" si="0"/>
        <v>319.262194</v>
      </c>
    </row>
    <row r="13" spans="2:7" ht="15.75" thickBot="1">
      <c r="B13" s="8" t="s">
        <v>53</v>
      </c>
      <c r="C13" s="9">
        <v>80.743577</v>
      </c>
      <c r="D13" s="9">
        <v>0</v>
      </c>
      <c r="E13" s="9">
        <v>0.000197</v>
      </c>
      <c r="F13" s="18">
        <v>400</v>
      </c>
      <c r="G13" s="23">
        <f t="shared" si="0"/>
        <v>319.256423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738.462662</v>
      </c>
      <c r="D7" s="22">
        <v>2.163149</v>
      </c>
      <c r="E7" s="22">
        <v>0</v>
      </c>
      <c r="F7" s="17">
        <v>1900</v>
      </c>
      <c r="G7" s="23">
        <f>IF(F7-C7&gt;5,F7-C7,0)</f>
        <v>1161.537338</v>
      </c>
    </row>
    <row r="8" spans="2:7" ht="15">
      <c r="B8" s="28" t="s">
        <v>48</v>
      </c>
      <c r="C8" s="18">
        <v>736.299513</v>
      </c>
      <c r="D8" s="18">
        <v>0</v>
      </c>
      <c r="E8" s="18">
        <v>0.00184</v>
      </c>
      <c r="F8" s="17">
        <v>1900</v>
      </c>
      <c r="G8" s="23">
        <f aca="true" t="shared" si="0" ref="G8:G13">IF(F8-C8&gt;5,F8-C8,0)</f>
        <v>1163.700487</v>
      </c>
    </row>
    <row r="9" spans="2:7" ht="15">
      <c r="B9" s="29" t="s">
        <v>49</v>
      </c>
      <c r="C9" s="18">
        <v>736.301353</v>
      </c>
      <c r="D9" s="18">
        <v>0</v>
      </c>
      <c r="E9" s="18">
        <v>0.002017</v>
      </c>
      <c r="F9" s="17">
        <v>1900</v>
      </c>
      <c r="G9" s="23">
        <f t="shared" si="0"/>
        <v>1163.6986470000002</v>
      </c>
    </row>
    <row r="10" spans="2:7" ht="15">
      <c r="B10" s="29" t="s">
        <v>50</v>
      </c>
      <c r="C10" s="18">
        <v>736.30337</v>
      </c>
      <c r="D10" s="18">
        <v>0</v>
      </c>
      <c r="E10" s="18">
        <v>0.001936</v>
      </c>
      <c r="F10" s="17">
        <v>1900</v>
      </c>
      <c r="G10" s="23">
        <f t="shared" si="0"/>
        <v>1163.69663</v>
      </c>
    </row>
    <row r="11" spans="2:7" ht="15">
      <c r="B11" s="29" t="s">
        <v>51</v>
      </c>
      <c r="C11" s="18">
        <v>736.305306</v>
      </c>
      <c r="D11" s="18">
        <v>1.004665</v>
      </c>
      <c r="E11" s="18">
        <v>0</v>
      </c>
      <c r="F11" s="17">
        <v>1900</v>
      </c>
      <c r="G11" s="23">
        <f t="shared" si="0"/>
        <v>1163.694694</v>
      </c>
    </row>
    <row r="12" spans="2:7" ht="15">
      <c r="B12" s="29" t="s">
        <v>52</v>
      </c>
      <c r="C12" s="18">
        <v>735.300641</v>
      </c>
      <c r="D12" s="18">
        <v>13.03653</v>
      </c>
      <c r="E12" s="18">
        <v>0</v>
      </c>
      <c r="F12" s="17">
        <v>1900</v>
      </c>
      <c r="G12" s="23">
        <f t="shared" si="0"/>
        <v>1164.699359</v>
      </c>
    </row>
    <row r="13" spans="2:7" ht="15.75" thickBot="1">
      <c r="B13" s="30" t="s">
        <v>53</v>
      </c>
      <c r="C13" s="9">
        <v>722.264111</v>
      </c>
      <c r="D13" s="9">
        <v>12.686925</v>
      </c>
      <c r="E13" s="9">
        <v>0</v>
      </c>
      <c r="F13" s="17">
        <v>1900</v>
      </c>
      <c r="G13" s="23">
        <f t="shared" si="0"/>
        <v>1177.735889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13013.110868604</v>
      </c>
      <c r="D7" s="22">
        <v>15.668239</v>
      </c>
      <c r="E7" s="22">
        <v>0.000426</v>
      </c>
      <c r="F7" s="26">
        <f>'[1]Всі_ПСГ'!$F$8</f>
        <v>17050</v>
      </c>
      <c r="G7" s="23">
        <f>IF(F7-C7&gt;5,F7-C7,0)</f>
        <v>4036.8891313959994</v>
      </c>
    </row>
    <row r="8" spans="2:8" ht="15">
      <c r="B8" s="28" t="s">
        <v>48</v>
      </c>
      <c r="C8" s="18">
        <v>12997.443055604</v>
      </c>
      <c r="D8" s="18">
        <v>15.612637</v>
      </c>
      <c r="E8" s="18">
        <v>0.000421</v>
      </c>
      <c r="F8" s="26">
        <f>'[1]Всі_ПСГ'!$F$8</f>
        <v>17050</v>
      </c>
      <c r="G8" s="23">
        <f aca="true" t="shared" si="0" ref="G8:G13">IF(F8-C8&gt;5,F8-C8,0)</f>
        <v>4052.5569443959994</v>
      </c>
      <c r="H8" s="11"/>
    </row>
    <row r="9" spans="2:8" ht="15">
      <c r="B9" s="29" t="s">
        <v>49</v>
      </c>
      <c r="C9" s="18">
        <v>12981.830839604</v>
      </c>
      <c r="D9" s="18">
        <v>14.088106</v>
      </c>
      <c r="E9" s="18">
        <v>0.000421</v>
      </c>
      <c r="F9" s="26">
        <f>'[1]Всі_ПСГ'!$F$8</f>
        <v>17050</v>
      </c>
      <c r="G9" s="23">
        <f t="shared" si="0"/>
        <v>4068.1691603960007</v>
      </c>
      <c r="H9" s="11"/>
    </row>
    <row r="10" spans="2:8" ht="15">
      <c r="B10" s="29" t="s">
        <v>50</v>
      </c>
      <c r="C10" s="18">
        <v>12967.743154604</v>
      </c>
      <c r="D10" s="18">
        <v>13.73637</v>
      </c>
      <c r="E10" s="18">
        <v>0.000421</v>
      </c>
      <c r="F10" s="26">
        <f>'[1]Всі_ПСГ'!$F$8</f>
        <v>17050</v>
      </c>
      <c r="G10" s="23">
        <f t="shared" si="0"/>
        <v>4082.2568453959993</v>
      </c>
      <c r="H10" s="11"/>
    </row>
    <row r="11" spans="2:8" ht="15">
      <c r="B11" s="29" t="s">
        <v>51</v>
      </c>
      <c r="C11" s="18">
        <v>12954.007205604</v>
      </c>
      <c r="D11" s="18">
        <v>14.980607</v>
      </c>
      <c r="E11" s="18">
        <v>0.000429</v>
      </c>
      <c r="F11" s="26">
        <f>'[1]Всі_ПСГ'!$F$8</f>
        <v>17050</v>
      </c>
      <c r="G11" s="23">
        <f t="shared" si="0"/>
        <v>4095.992794395999</v>
      </c>
      <c r="H11" s="11"/>
    </row>
    <row r="12" spans="2:8" ht="15">
      <c r="B12" s="29" t="s">
        <v>52</v>
      </c>
      <c r="C12" s="18">
        <v>12939.027027604</v>
      </c>
      <c r="D12" s="18">
        <v>39.613331</v>
      </c>
      <c r="E12" s="18">
        <v>0.000617</v>
      </c>
      <c r="F12" s="26">
        <f>'[1]Всі_ПСГ'!$F$8</f>
        <v>17050</v>
      </c>
      <c r="G12" s="23">
        <f t="shared" si="0"/>
        <v>4110.972972396001</v>
      </c>
      <c r="H12" s="11"/>
    </row>
    <row r="13" spans="2:8" ht="15.75" thickBot="1">
      <c r="B13" s="30" t="s">
        <v>53</v>
      </c>
      <c r="C13" s="9">
        <v>12899.414313604</v>
      </c>
      <c r="D13" s="9">
        <v>40.817205</v>
      </c>
      <c r="E13" s="9">
        <v>0.000431</v>
      </c>
      <c r="F13" s="26">
        <f>'[1]Всі_ПСГ'!$F$8</f>
        <v>17050</v>
      </c>
      <c r="G13" s="23">
        <f t="shared" si="0"/>
        <v>4150.585686396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2147.014196</v>
      </c>
      <c r="D7" s="22">
        <v>0</v>
      </c>
      <c r="E7" s="22">
        <v>0.00064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2147.014836</v>
      </c>
      <c r="D8" s="18">
        <v>0</v>
      </c>
      <c r="E8" s="18">
        <v>0.00064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2147.015476</v>
      </c>
      <c r="D9" s="18">
        <v>0</v>
      </c>
      <c r="E9" s="18">
        <v>0.00064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2147.016116</v>
      </c>
      <c r="D10" s="18">
        <v>0</v>
      </c>
      <c r="E10" s="18">
        <v>0.00064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2147.016756</v>
      </c>
      <c r="D11" s="18">
        <v>0</v>
      </c>
      <c r="E11" s="18">
        <v>0.00064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2147.017396</v>
      </c>
      <c r="D12" s="18">
        <v>0</v>
      </c>
      <c r="E12" s="18">
        <v>0.001947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2147.019343</v>
      </c>
      <c r="D13" s="9">
        <v>0</v>
      </c>
      <c r="E13" s="9">
        <v>0.000662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1330.864627</v>
      </c>
      <c r="D7" s="22">
        <v>0</v>
      </c>
      <c r="E7" s="22">
        <v>0.003196</v>
      </c>
      <c r="F7" s="18">
        <v>1920</v>
      </c>
      <c r="G7" s="23">
        <f>IF(F7-C7&gt;5,F7-C7,0)</f>
        <v>589.1353730000001</v>
      </c>
    </row>
    <row r="8" spans="2:7" ht="15">
      <c r="B8" s="28" t="s">
        <v>48</v>
      </c>
      <c r="C8" s="18">
        <v>1330.867823</v>
      </c>
      <c r="D8" s="18">
        <v>0</v>
      </c>
      <c r="E8" s="18">
        <v>0.000739</v>
      </c>
      <c r="F8" s="18">
        <v>1920</v>
      </c>
      <c r="G8" s="23">
        <f aca="true" t="shared" si="0" ref="G8:G13">IF(F8-C8&gt;5,F8-C8,0)</f>
        <v>589.132177</v>
      </c>
    </row>
    <row r="9" spans="2:7" ht="15">
      <c r="B9" s="29" t="s">
        <v>49</v>
      </c>
      <c r="C9" s="18">
        <v>1330.868562</v>
      </c>
      <c r="D9" s="18">
        <v>0</v>
      </c>
      <c r="E9" s="18">
        <v>0.000748</v>
      </c>
      <c r="F9" s="18">
        <v>1920</v>
      </c>
      <c r="G9" s="23">
        <f t="shared" si="0"/>
        <v>589.1314379999999</v>
      </c>
    </row>
    <row r="10" spans="2:7" ht="15">
      <c r="B10" s="29" t="s">
        <v>50</v>
      </c>
      <c r="C10" s="18">
        <v>1330.86931</v>
      </c>
      <c r="D10" s="18">
        <v>0</v>
      </c>
      <c r="E10" s="18">
        <v>0.001466</v>
      </c>
      <c r="F10" s="18">
        <v>1920</v>
      </c>
      <c r="G10" s="23">
        <f t="shared" si="0"/>
        <v>589.13069</v>
      </c>
    </row>
    <row r="11" spans="2:7" ht="15">
      <c r="B11" s="29" t="s">
        <v>51</v>
      </c>
      <c r="C11" s="18">
        <v>1330.870776</v>
      </c>
      <c r="D11" s="18">
        <v>0.857358</v>
      </c>
      <c r="E11" s="18">
        <v>0</v>
      </c>
      <c r="F11" s="18">
        <v>1920</v>
      </c>
      <c r="G11" s="23">
        <f t="shared" si="0"/>
        <v>589.129224</v>
      </c>
    </row>
    <row r="12" spans="2:7" ht="15">
      <c r="B12" s="29" t="s">
        <v>52</v>
      </c>
      <c r="C12" s="18">
        <v>1330.013418</v>
      </c>
      <c r="D12" s="18">
        <v>6.876045</v>
      </c>
      <c r="E12" s="18">
        <v>0</v>
      </c>
      <c r="F12" s="18">
        <v>1920</v>
      </c>
      <c r="G12" s="23">
        <f t="shared" si="0"/>
        <v>589.986582</v>
      </c>
    </row>
    <row r="13" spans="2:7" ht="15.75" thickBot="1">
      <c r="B13" s="30" t="s">
        <v>53</v>
      </c>
      <c r="C13" s="9">
        <v>1323.137373</v>
      </c>
      <c r="D13" s="9">
        <v>7.346703</v>
      </c>
      <c r="E13" s="9">
        <v>0</v>
      </c>
      <c r="F13" s="18">
        <v>1920</v>
      </c>
      <c r="G13" s="23">
        <f t="shared" si="0"/>
        <v>596.862627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2297.356731</v>
      </c>
      <c r="D7" s="22">
        <v>0</v>
      </c>
      <c r="E7" s="22">
        <v>8.8E-05</v>
      </c>
      <c r="F7" s="18">
        <v>2300</v>
      </c>
      <c r="G7" s="23">
        <f aca="true" t="shared" si="0" ref="G7:G13">IF(F7-C7&gt;3,F7-C7,0)</f>
        <v>0</v>
      </c>
    </row>
    <row r="8" spans="2:7" ht="15">
      <c r="B8" s="28" t="s">
        <v>48</v>
      </c>
      <c r="C8" s="18">
        <v>2297.356819</v>
      </c>
      <c r="D8" s="18">
        <v>0</v>
      </c>
      <c r="E8" s="18">
        <v>8.8E-05</v>
      </c>
      <c r="F8" s="18">
        <v>2300</v>
      </c>
      <c r="G8" s="23">
        <f t="shared" si="0"/>
        <v>0</v>
      </c>
    </row>
    <row r="9" spans="2:7" ht="15">
      <c r="B9" s="29" t="s">
        <v>49</v>
      </c>
      <c r="C9" s="18">
        <v>2297.356907</v>
      </c>
      <c r="D9" s="18">
        <v>0</v>
      </c>
      <c r="E9" s="18">
        <v>8.9E-05</v>
      </c>
      <c r="F9" s="18">
        <v>2300</v>
      </c>
      <c r="G9" s="23">
        <f t="shared" si="0"/>
        <v>0</v>
      </c>
    </row>
    <row r="10" spans="2:7" ht="15">
      <c r="B10" s="29" t="s">
        <v>50</v>
      </c>
      <c r="C10" s="18">
        <v>2297.356996</v>
      </c>
      <c r="D10" s="18">
        <v>0</v>
      </c>
      <c r="E10" s="18">
        <v>8.9E-05</v>
      </c>
      <c r="F10" s="18">
        <v>2300</v>
      </c>
      <c r="G10" s="23">
        <f t="shared" si="0"/>
        <v>0</v>
      </c>
    </row>
    <row r="11" spans="2:7" ht="15">
      <c r="B11" s="29" t="s">
        <v>51</v>
      </c>
      <c r="C11" s="18">
        <v>2297.357085</v>
      </c>
      <c r="D11" s="18">
        <v>0</v>
      </c>
      <c r="E11" s="18">
        <v>8.9E-05</v>
      </c>
      <c r="F11" s="18">
        <v>2300</v>
      </c>
      <c r="G11" s="23">
        <f t="shared" si="0"/>
        <v>0</v>
      </c>
    </row>
    <row r="12" spans="2:7" ht="15">
      <c r="B12" s="29" t="s">
        <v>52</v>
      </c>
      <c r="C12" s="18">
        <v>2297.357174</v>
      </c>
      <c r="D12" s="18">
        <v>0</v>
      </c>
      <c r="E12" s="18">
        <v>0.001801</v>
      </c>
      <c r="F12" s="18">
        <v>2300</v>
      </c>
      <c r="G12" s="23">
        <f t="shared" si="0"/>
        <v>0</v>
      </c>
    </row>
    <row r="13" spans="2:7" ht="15.75" thickBot="1">
      <c r="B13" s="30" t="s">
        <v>53</v>
      </c>
      <c r="C13" s="9">
        <v>2297.358975</v>
      </c>
      <c r="D13" s="9">
        <v>0</v>
      </c>
      <c r="E13" s="9">
        <v>0.014331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6.046582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6.046663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6.046744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6.046825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6.046906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6.046987</v>
      </c>
      <c r="D12" s="18">
        <v>0</v>
      </c>
      <c r="E12" s="18">
        <v>8.3E-05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6.04707</v>
      </c>
      <c r="D13" s="9">
        <v>0</v>
      </c>
      <c r="E13" s="9">
        <v>0.000141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1435.310902</v>
      </c>
      <c r="D7" s="22">
        <v>0</v>
      </c>
      <c r="E7" s="22">
        <v>0.001259</v>
      </c>
      <c r="F7" s="18">
        <v>1500</v>
      </c>
      <c r="G7" s="23">
        <f>IF(F7-C7&gt;5,F7-C7,0)</f>
        <v>64.68909800000006</v>
      </c>
      <c r="H7" s="32"/>
    </row>
    <row r="8" spans="2:8" ht="15">
      <c r="B8" s="28" t="s">
        <v>48</v>
      </c>
      <c r="C8" s="18">
        <v>1435.312161</v>
      </c>
      <c r="D8" s="18">
        <v>0</v>
      </c>
      <c r="E8" s="18">
        <v>0.000274</v>
      </c>
      <c r="F8" s="18">
        <v>1500</v>
      </c>
      <c r="G8" s="23">
        <f aca="true" t="shared" si="0" ref="G8:G13">IF(F8-C8&gt;5,F8-C8,0)</f>
        <v>64.68783899999994</v>
      </c>
      <c r="H8" s="32"/>
    </row>
    <row r="9" spans="2:8" ht="15">
      <c r="B9" s="29" t="s">
        <v>49</v>
      </c>
      <c r="C9" s="18">
        <v>1435.312435</v>
      </c>
      <c r="D9" s="18">
        <v>0</v>
      </c>
      <c r="E9" s="18">
        <v>0.000274</v>
      </c>
      <c r="F9" s="18">
        <v>1500</v>
      </c>
      <c r="G9" s="23">
        <f t="shared" si="0"/>
        <v>64.68756499999995</v>
      </c>
      <c r="H9" s="32"/>
    </row>
    <row r="10" spans="2:8" ht="15">
      <c r="B10" s="29" t="s">
        <v>50</v>
      </c>
      <c r="C10" s="18">
        <v>1435.312709</v>
      </c>
      <c r="D10" s="18">
        <v>0</v>
      </c>
      <c r="E10" s="18">
        <v>0.000274</v>
      </c>
      <c r="F10" s="18">
        <v>1500</v>
      </c>
      <c r="G10" s="23">
        <f t="shared" si="0"/>
        <v>64.68729099999996</v>
      </c>
      <c r="H10" s="32"/>
    </row>
    <row r="11" spans="2:8" ht="15">
      <c r="B11" s="29" t="s">
        <v>51</v>
      </c>
      <c r="C11" s="18">
        <v>1435.312983</v>
      </c>
      <c r="D11" s="18">
        <v>1.100114</v>
      </c>
      <c r="E11" s="18">
        <v>0</v>
      </c>
      <c r="F11" s="18">
        <v>1500</v>
      </c>
      <c r="G11" s="23">
        <f t="shared" si="0"/>
        <v>64.68701699999997</v>
      </c>
      <c r="H11" s="32"/>
    </row>
    <row r="12" spans="2:7" ht="15">
      <c r="B12" s="29" t="s">
        <v>52</v>
      </c>
      <c r="C12" s="18">
        <v>1434.212869</v>
      </c>
      <c r="D12" s="18">
        <v>5.332663</v>
      </c>
      <c r="E12" s="18">
        <v>0</v>
      </c>
      <c r="F12" s="18">
        <v>1500</v>
      </c>
      <c r="G12" s="23">
        <f t="shared" si="0"/>
        <v>65.78713100000004</v>
      </c>
    </row>
    <row r="13" spans="2:7" ht="15.75" thickBot="1">
      <c r="B13" s="30" t="s">
        <v>53</v>
      </c>
      <c r="C13" s="9">
        <v>1428.880206</v>
      </c>
      <c r="D13" s="9">
        <v>5.063904</v>
      </c>
      <c r="E13" s="9">
        <v>0</v>
      </c>
      <c r="F13" s="18">
        <v>1500</v>
      </c>
      <c r="G13" s="23">
        <f t="shared" si="0"/>
        <v>71.11979399999996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906.285333</v>
      </c>
      <c r="D7" s="22">
        <v>4.636875</v>
      </c>
      <c r="E7" s="22">
        <v>0</v>
      </c>
      <c r="F7" s="18">
        <v>1300</v>
      </c>
      <c r="G7" s="23">
        <f>IF(F7-C7&gt;5,F7-C7,0)</f>
        <v>393.71466699999996</v>
      </c>
    </row>
    <row r="8" spans="2:7" ht="15">
      <c r="B8" s="28" t="s">
        <v>48</v>
      </c>
      <c r="C8" s="18">
        <v>901.648458</v>
      </c>
      <c r="D8" s="18">
        <v>5.474794</v>
      </c>
      <c r="E8" s="18">
        <v>0</v>
      </c>
      <c r="F8" s="18">
        <v>1300</v>
      </c>
      <c r="G8" s="23">
        <f aca="true" t="shared" si="0" ref="G8:G13">IF(F8-C8&gt;5,F8-C8,0)</f>
        <v>398.351542</v>
      </c>
    </row>
    <row r="9" spans="2:7" ht="15">
      <c r="B9" s="29" t="s">
        <v>49</v>
      </c>
      <c r="C9" s="18">
        <v>896.173664</v>
      </c>
      <c r="D9" s="18">
        <v>6.314633</v>
      </c>
      <c r="E9" s="18">
        <v>0</v>
      </c>
      <c r="F9" s="18">
        <v>1300</v>
      </c>
      <c r="G9" s="23">
        <f t="shared" si="0"/>
        <v>403.82633599999997</v>
      </c>
    </row>
    <row r="10" spans="2:7" ht="15">
      <c r="B10" s="29" t="s">
        <v>50</v>
      </c>
      <c r="C10" s="18">
        <v>889.859031</v>
      </c>
      <c r="D10" s="18">
        <v>7.033611</v>
      </c>
      <c r="E10" s="18">
        <v>0</v>
      </c>
      <c r="F10" s="18">
        <v>1300</v>
      </c>
      <c r="G10" s="23">
        <f t="shared" si="0"/>
        <v>410.14096900000004</v>
      </c>
    </row>
    <row r="11" spans="2:7" ht="15">
      <c r="B11" s="29" t="s">
        <v>51</v>
      </c>
      <c r="C11" s="18">
        <v>882.82542</v>
      </c>
      <c r="D11" s="18">
        <v>7.003603</v>
      </c>
      <c r="E11" s="18">
        <v>0</v>
      </c>
      <c r="F11" s="18">
        <v>1300</v>
      </c>
      <c r="G11" s="23">
        <f t="shared" si="0"/>
        <v>417.17458</v>
      </c>
    </row>
    <row r="12" spans="2:7" ht="15">
      <c r="B12" s="29" t="s">
        <v>52</v>
      </c>
      <c r="C12" s="18">
        <v>875.821817</v>
      </c>
      <c r="D12" s="18">
        <v>7.535054</v>
      </c>
      <c r="E12" s="18">
        <v>0</v>
      </c>
      <c r="F12" s="18">
        <v>1300</v>
      </c>
      <c r="G12" s="23">
        <f t="shared" si="0"/>
        <v>424.178183</v>
      </c>
    </row>
    <row r="13" spans="2:7" ht="15.75" thickBot="1">
      <c r="B13" s="30" t="s">
        <v>53</v>
      </c>
      <c r="C13" s="9">
        <v>868.286763</v>
      </c>
      <c r="D13" s="9">
        <v>6.946147</v>
      </c>
      <c r="E13" s="9">
        <v>0</v>
      </c>
      <c r="F13" s="18">
        <v>1300</v>
      </c>
      <c r="G13" s="23">
        <f t="shared" si="0"/>
        <v>431.71323700000005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2020-11-30T14:03:31Z</dcterms:modified>
  <cp:category/>
  <cp:version/>
  <cp:contentType/>
  <cp:contentStatus/>
</cp:coreProperties>
</file>