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<sst xmlns="http://schemas.openxmlformats.org/spreadsheetml/2006/main" count="211" uniqueCount="54">
  <si>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</si>
  <si>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</si>
  <si>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</si>
  <si>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</si>
  <si>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</si>
  <si>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</si>
  <si>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</si>
  <si>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</si>
  <si>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</si>
  <si>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</si>
  <si>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</si>
  <si>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</si>
  <si>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</si>
  <si>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</si>
  <si>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</si>
  <si>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</si>
  <si>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</si>
  <si>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</si>
  <si>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</si>
  <si>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</si>
  <si>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</si>
  <si>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</si>
  <si>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</si>
  <si>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</si>
  <si>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</si>
  <si>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</si>
  <si>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</si>
  <si>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</si>
  <si>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</si>
  <si>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</si>
  <si>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</si>
  <si>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</si>
  <si>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</si>
  <si>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</si>
  <si>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</si>
  <si>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</si>
  <si>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</si>
  <si>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</si>
  <si>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</si>
  <si>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</si>
  <si>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</si>
  <si>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</si>
  <si>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</si>
  <si>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</si>
  <si>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</si>
  <si>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</si>
  <si>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27.09.2020</t>
  </si>
  <si>
    <t>27.09.2020</t>
  </si>
  <si>
    <t>26.09.2020</t>
  </si>
  <si>
    <t>25.09.2020</t>
  </si>
  <si>
    <t>24.09.2020</t>
  </si>
  <si>
    <t>23.09.2020</t>
  </si>
  <si>
    <t>22.09.2020</t>
  </si>
  <si>
    <t>21.09.2020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</si>
</sst>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947.265018</v>
      </c>
      <c r="D9" s="17">
        <v>250</v>
      </c>
      <c r="E9" s="17">
        <f>'UGS Uhersko'!C7</f>
        <v>697.265018</v>
      </c>
      <c r="F9" s="17">
        <f>'UGS Uhersko'!D7</f>
        <v>10.20847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16519.943495604</v>
      </c>
      <c r="D10" s="18">
        <v>3700</v>
      </c>
      <c r="E10" s="18">
        <f>'UGS Bilche-Volitsko Uhersko'!C7</f>
        <v>12819.943495604</v>
      </c>
      <c r="F10" s="18">
        <f>'UGS Bilche-Volitsko Uhersko'!D7</f>
        <v>44.421842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2769.020667</v>
      </c>
      <c r="D11" s="18">
        <v>622</v>
      </c>
      <c r="E11" s="18">
        <f>'UGS Dashavske'!C7</f>
        <v>2147.020667</v>
      </c>
      <c r="F11" s="18">
        <f>'UGS Dashavske'!D7</f>
        <v>0</v>
      </c>
      <c r="G11" s="18">
        <f>'UGS Dashavske'!E7</f>
        <v>0.000662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1308.266312</v>
      </c>
      <c r="D12" s="18"/>
      <c r="E12" s="18">
        <f>'UGS Oparske'!C7</f>
        <v>1308.266312</v>
      </c>
      <c r="F12" s="18">
        <f>'UGS Oparske'!D7</f>
        <v>7.218824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2297.373395</v>
      </c>
      <c r="D13" s="18"/>
      <c r="E13" s="18">
        <f>'UGS Bogordchanske'!C7</f>
        <v>2297.373395</v>
      </c>
      <c r="F13" s="18">
        <f>'UGS Bogordchanske'!D7</f>
        <v>0</v>
      </c>
      <c r="G13" s="18">
        <f>'UGS Bogordchanske'!E7</f>
        <v>9E-05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96.047294</v>
      </c>
      <c r="D14" s="18">
        <v>90</v>
      </c>
      <c r="E14" s="18">
        <f>'UGS Olushivske'!C7</f>
        <v>6.047294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1418.581617</v>
      </c>
      <c r="D15" s="18"/>
      <c r="E15" s="18">
        <f>'UGS Mryn'!C7</f>
        <v>1418.581617</v>
      </c>
      <c r="F15" s="18">
        <f>'UGS Mryn'!D7</f>
        <v>5.406826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854.375021</v>
      </c>
      <c r="D16" s="18"/>
      <c r="E16" s="18">
        <f>'UGS Solohivske'!C7</f>
        <v>854.375021</v>
      </c>
      <c r="F16" s="18">
        <f>'UGS Solohivske'!D7</f>
        <v>6.880943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665.188389</v>
      </c>
      <c r="D17" s="18"/>
      <c r="E17" s="18">
        <f>'UGS Proletarske'!C7</f>
        <v>665.188389</v>
      </c>
      <c r="F17" s="18">
        <f>'UGS Proletarske'!D7</f>
        <v>3.510401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695.080624</v>
      </c>
      <c r="D18" s="18"/>
      <c r="E18" s="18">
        <f>'UGS Kehychivske'!C7</f>
        <v>695.080624</v>
      </c>
      <c r="F18" s="18">
        <f>'UGS Kehychivske'!D7</f>
        <v>0</v>
      </c>
      <c r="G18" s="18">
        <f>'UGS Kehychivske'!E7</f>
        <v>6E-06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80.74397</v>
      </c>
      <c r="D19" s="18"/>
      <c r="E19" s="18">
        <f>'UGS Krasnopopivske'!C7</f>
        <v>80.74397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27827.749486603992</v>
      </c>
      <c r="D21" s="38">
        <f>SUM(D9:D20)</f>
        <v>4662</v>
      </c>
      <c r="E21" s="39">
        <f>SUM(E9:E20)</f>
        <v>23165.749486603996</v>
      </c>
      <c r="F21" s="39">
        <f>SUM(F9:F19)</f>
        <v>77.647306</v>
      </c>
      <c r="G21" s="39">
        <f>SUM(G9:G19)</f>
        <v>0.0014629999999999999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2344.9105133960074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665.188389</v>
      </c>
      <c r="D7" s="22">
        <v>3.510401</v>
      </c>
      <c r="E7" s="22">
        <v>0</v>
      </c>
      <c r="F7" s="18">
        <v>1000</v>
      </c>
      <c r="G7" s="23">
        <f>IF(F7-C7&gt;5,F7-C7,0)</f>
        <v>334.81161099999997</v>
      </c>
    </row>
    <row r="8" spans="2:7" ht="15">
      <c r="B8" s="28" t="s">
        <v>48</v>
      </c>
      <c r="C8" s="18">
        <v>661.677988</v>
      </c>
      <c r="D8" s="18">
        <v>3.470004</v>
      </c>
      <c r="E8" s="18">
        <v>0</v>
      </c>
      <c r="F8" s="18">
        <v>1000</v>
      </c>
      <c r="G8" s="23">
        <f aca="true" t="shared" si="0" ref="G8:G13">IF(F8-C8&gt;5,F8-C8,0)</f>
        <v>338.322012</v>
      </c>
    </row>
    <row r="9" spans="2:7" ht="15">
      <c r="B9" s="29" t="s">
        <v>49</v>
      </c>
      <c r="C9" s="18">
        <v>658.207984</v>
      </c>
      <c r="D9" s="18">
        <v>3.44534</v>
      </c>
      <c r="E9" s="18">
        <v>0</v>
      </c>
      <c r="F9" s="18">
        <v>1000</v>
      </c>
      <c r="G9" s="23">
        <f t="shared" si="0"/>
        <v>341.792016</v>
      </c>
    </row>
    <row r="10" spans="2:7" ht="15">
      <c r="B10" s="29" t="s">
        <v>50</v>
      </c>
      <c r="C10" s="18">
        <v>654.762644</v>
      </c>
      <c r="D10" s="18">
        <v>3.423025</v>
      </c>
      <c r="E10" s="18">
        <v>0.00024</v>
      </c>
      <c r="F10" s="18">
        <v>1000</v>
      </c>
      <c r="G10" s="23">
        <f t="shared" si="0"/>
        <v>345.237356</v>
      </c>
    </row>
    <row r="11" spans="2:7" ht="15">
      <c r="B11" s="29" t="s">
        <v>51</v>
      </c>
      <c r="C11" s="18">
        <v>651.339859</v>
      </c>
      <c r="D11" s="18">
        <v>3.413426</v>
      </c>
      <c r="E11" s="18">
        <v>0</v>
      </c>
      <c r="F11" s="18">
        <v>1000</v>
      </c>
      <c r="G11" s="23">
        <f t="shared" si="0"/>
        <v>348.66014099999995</v>
      </c>
    </row>
    <row r="12" spans="2:7" ht="15">
      <c r="B12" s="29" t="s">
        <v>52</v>
      </c>
      <c r="C12" s="18">
        <v>647.926433</v>
      </c>
      <c r="D12" s="18">
        <v>3.36491</v>
      </c>
      <c r="E12" s="18">
        <v>0</v>
      </c>
      <c r="F12" s="18">
        <v>1000</v>
      </c>
      <c r="G12" s="23">
        <f t="shared" si="0"/>
        <v>352.073567</v>
      </c>
    </row>
    <row r="13" spans="2:7" ht="15.75" thickBot="1">
      <c r="B13" s="30" t="s">
        <v>53</v>
      </c>
      <c r="C13" s="9">
        <v>644.561523</v>
      </c>
      <c r="D13" s="9">
        <v>3.339379</v>
      </c>
      <c r="E13" s="9">
        <v>0</v>
      </c>
      <c r="F13" s="18">
        <v>1000</v>
      </c>
      <c r="G13" s="23">
        <f t="shared" si="0"/>
        <v>355.43847700000003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695.080624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695.08063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695.080636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695.080642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695.080648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695.080654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695.08066</v>
      </c>
      <c r="D13" s="9">
        <v>0</v>
      </c>
      <c r="E13" s="9">
        <v>0.000152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80.74397</v>
      </c>
      <c r="D7" s="22">
        <v>0</v>
      </c>
      <c r="E7" s="22">
        <v>0.000196</v>
      </c>
      <c r="F7" s="18">
        <v>420</v>
      </c>
      <c r="G7" s="23">
        <f>IF(ROUND(C7,2)=80.75,0,F7-C7)</f>
        <v>339.25603</v>
      </c>
    </row>
    <row r="8" spans="2:8" ht="15">
      <c r="B8" s="28" t="s">
        <v>48</v>
      </c>
      <c r="C8" s="18">
        <v>80.744166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339.255834</v>
      </c>
      <c r="H8" s="11"/>
    </row>
    <row r="9" spans="2:8" ht="15">
      <c r="B9" s="29" t="s">
        <v>49</v>
      </c>
      <c r="C9" s="18">
        <v>80.744362</v>
      </c>
      <c r="D9" s="18">
        <v>0</v>
      </c>
      <c r="E9" s="18">
        <v>0.000196</v>
      </c>
      <c r="F9" s="18">
        <v>420</v>
      </c>
      <c r="G9" s="23">
        <f t="shared" si="0"/>
        <v>339.255638</v>
      </c>
      <c r="H9" s="11"/>
    </row>
    <row r="10" spans="2:8" ht="15">
      <c r="B10" s="29" t="s">
        <v>50</v>
      </c>
      <c r="C10" s="18">
        <v>80.744558</v>
      </c>
      <c r="D10" s="18">
        <v>0</v>
      </c>
      <c r="E10" s="18">
        <v>0.000196</v>
      </c>
      <c r="F10" s="18">
        <v>420</v>
      </c>
      <c r="G10" s="23">
        <f t="shared" si="0"/>
        <v>339.255442</v>
      </c>
      <c r="H10" s="11"/>
    </row>
    <row r="11" spans="2:8" ht="15">
      <c r="B11" s="29" t="s">
        <v>51</v>
      </c>
      <c r="C11" s="18">
        <v>80.744754</v>
      </c>
      <c r="D11" s="18">
        <v>0</v>
      </c>
      <c r="E11" s="18">
        <v>0.000196</v>
      </c>
      <c r="F11" s="18">
        <v>420</v>
      </c>
      <c r="G11" s="23">
        <f t="shared" si="0"/>
        <v>339.255246</v>
      </c>
      <c r="H11" s="11"/>
    </row>
    <row r="12" spans="2:8" ht="15">
      <c r="B12" s="29" t="s">
        <v>52</v>
      </c>
      <c r="C12" s="18">
        <v>80.74495</v>
      </c>
      <c r="D12" s="18">
        <v>0</v>
      </c>
      <c r="E12" s="18">
        <v>0.000196</v>
      </c>
      <c r="F12" s="18">
        <v>420</v>
      </c>
      <c r="G12" s="23">
        <f t="shared" si="0"/>
        <v>339.25505</v>
      </c>
      <c r="H12" s="11"/>
    </row>
    <row r="13" spans="2:8" ht="15.75" thickBot="1">
      <c r="B13" s="30" t="s">
        <v>53</v>
      </c>
      <c r="C13" s="9">
        <v>80.745146</v>
      </c>
      <c r="D13" s="9">
        <v>0</v>
      </c>
      <c r="E13" s="9">
        <v>0.000211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80.74397</v>
      </c>
      <c r="D7" s="22">
        <v>0</v>
      </c>
      <c r="E7" s="22">
        <v>0.000196</v>
      </c>
      <c r="F7" s="18">
        <v>400</v>
      </c>
      <c r="G7" s="23">
        <f>F7-C7</f>
        <v>319.25603</v>
      </c>
    </row>
    <row r="8" spans="2:7" ht="15">
      <c r="B8" s="6" t="s">
        <v>48</v>
      </c>
      <c r="C8" s="18">
        <v>80.744166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319.255834</v>
      </c>
    </row>
    <row r="9" spans="2:7" ht="15">
      <c r="B9" s="7" t="s">
        <v>49</v>
      </c>
      <c r="C9" s="18">
        <v>80.744362</v>
      </c>
      <c r="D9" s="18">
        <v>0</v>
      </c>
      <c r="E9" s="18">
        <v>0.000196</v>
      </c>
      <c r="F9" s="18">
        <v>400</v>
      </c>
      <c r="G9" s="23">
        <f t="shared" si="0"/>
        <v>319.255638</v>
      </c>
    </row>
    <row r="10" spans="2:7" ht="15">
      <c r="B10" s="7" t="s">
        <v>50</v>
      </c>
      <c r="C10" s="18">
        <v>80.744558</v>
      </c>
      <c r="D10" s="18">
        <v>0</v>
      </c>
      <c r="E10" s="18">
        <v>0.000196</v>
      </c>
      <c r="F10" s="18">
        <v>400</v>
      </c>
      <c r="G10" s="23">
        <f t="shared" si="0"/>
        <v>319.255442</v>
      </c>
    </row>
    <row r="11" spans="2:7" ht="15">
      <c r="B11" s="7" t="s">
        <v>51</v>
      </c>
      <c r="C11" s="18">
        <v>80.744754</v>
      </c>
      <c r="D11" s="18">
        <v>0</v>
      </c>
      <c r="E11" s="18">
        <v>0.000196</v>
      </c>
      <c r="F11" s="18">
        <v>400</v>
      </c>
      <c r="G11" s="23">
        <f t="shared" si="0"/>
        <v>319.255246</v>
      </c>
    </row>
    <row r="12" spans="2:7" ht="15">
      <c r="B12" s="7" t="s">
        <v>52</v>
      </c>
      <c r="C12" s="18">
        <v>80.74495</v>
      </c>
      <c r="D12" s="18">
        <v>0</v>
      </c>
      <c r="E12" s="18">
        <v>0.000196</v>
      </c>
      <c r="F12" s="18">
        <v>400</v>
      </c>
      <c r="G12" s="23">
        <f t="shared" si="0"/>
        <v>319.25505</v>
      </c>
    </row>
    <row r="13" spans="2:7" ht="15.75" thickBot="1">
      <c r="B13" s="8" t="s">
        <v>53</v>
      </c>
      <c r="C13" s="9">
        <v>80.745146</v>
      </c>
      <c r="D13" s="9">
        <v>0</v>
      </c>
      <c r="E13" s="9">
        <v>0.000211</v>
      </c>
      <c r="F13" s="18">
        <v>400</v>
      </c>
      <c r="G13" s="23">
        <f t="shared" si="0"/>
        <v>319.254854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697.265018</v>
      </c>
      <c r="D7" s="22">
        <v>10.20847</v>
      </c>
      <c r="E7" s="22">
        <v>0</v>
      </c>
      <c r="F7" s="17">
        <v>1900</v>
      </c>
      <c r="G7" s="23">
        <f>IF(F7-C7&gt;5,F7-C7,0)</f>
        <v>1202.734982</v>
      </c>
    </row>
    <row r="8" spans="2:7" ht="15">
      <c r="B8" s="28" t="s">
        <v>48</v>
      </c>
      <c r="C8" s="18">
        <v>687.056548</v>
      </c>
      <c r="D8" s="18">
        <v>9.37274</v>
      </c>
      <c r="E8" s="18">
        <v>0</v>
      </c>
      <c r="F8" s="17">
        <v>1900</v>
      </c>
      <c r="G8" s="23">
        <f aca="true" t="shared" si="0" ref="G8:G13">IF(F8-C8&gt;5,F8-C8,0)</f>
        <v>1212.943452</v>
      </c>
    </row>
    <row r="9" spans="2:7" ht="15">
      <c r="B9" s="29" t="s">
        <v>49</v>
      </c>
      <c r="C9" s="18">
        <v>677.683808</v>
      </c>
      <c r="D9" s="18">
        <v>8.97851</v>
      </c>
      <c r="E9" s="18">
        <v>0</v>
      </c>
      <c r="F9" s="17">
        <v>1900</v>
      </c>
      <c r="G9" s="23">
        <f t="shared" si="0"/>
        <v>1222.316192</v>
      </c>
    </row>
    <row r="10" spans="2:7" ht="15">
      <c r="B10" s="29" t="s">
        <v>50</v>
      </c>
      <c r="C10" s="18">
        <v>668.705298</v>
      </c>
      <c r="D10" s="18">
        <v>8.23539</v>
      </c>
      <c r="E10" s="18">
        <v>0</v>
      </c>
      <c r="F10" s="17">
        <v>1900</v>
      </c>
      <c r="G10" s="23">
        <f t="shared" si="0"/>
        <v>1231.2947020000001</v>
      </c>
    </row>
    <row r="11" spans="2:7" ht="15">
      <c r="B11" s="29" t="s">
        <v>51</v>
      </c>
      <c r="C11" s="18">
        <v>660.469908</v>
      </c>
      <c r="D11" s="18">
        <v>8.268111</v>
      </c>
      <c r="E11" s="18">
        <v>0</v>
      </c>
      <c r="F11" s="17">
        <v>1900</v>
      </c>
      <c r="G11" s="23">
        <f t="shared" si="0"/>
        <v>1239.530092</v>
      </c>
    </row>
    <row r="12" spans="2:7" ht="15">
      <c r="B12" s="29" t="s">
        <v>52</v>
      </c>
      <c r="C12" s="18">
        <v>652.201797</v>
      </c>
      <c r="D12" s="18">
        <v>8.306229</v>
      </c>
      <c r="E12" s="18">
        <v>0</v>
      </c>
      <c r="F12" s="17">
        <v>1900</v>
      </c>
      <c r="G12" s="23">
        <f t="shared" si="0"/>
        <v>1247.7982029999998</v>
      </c>
    </row>
    <row r="13" spans="2:7" ht="15.75" thickBot="1">
      <c r="B13" s="30" t="s">
        <v>53</v>
      </c>
      <c r="C13" s="9">
        <v>643.895568</v>
      </c>
      <c r="D13" s="9">
        <v>9.142773</v>
      </c>
      <c r="E13" s="9">
        <v>0</v>
      </c>
      <c r="F13" s="17">
        <v>1900</v>
      </c>
      <c r="G13" s="23">
        <f t="shared" si="0"/>
        <v>1256.104432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12819.943495604</v>
      </c>
      <c r="D7" s="22">
        <v>44.421842</v>
      </c>
      <c r="E7" s="22">
        <v>0.000426</v>
      </c>
      <c r="F7" s="26">
        <f>'[1]Всі_ПСГ'!$F$8</f>
        <v>17050</v>
      </c>
      <c r="G7" s="23">
        <f>IF(F7-C7&gt;5,F7-C7,0)</f>
        <v>4230.056504396</v>
      </c>
    </row>
    <row r="8" spans="2:8" ht="15">
      <c r="B8" s="28" t="s">
        <v>48</v>
      </c>
      <c r="C8" s="18">
        <v>12775.522079604</v>
      </c>
      <c r="D8" s="18">
        <v>42.951056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4274.477920396001</v>
      </c>
      <c r="H8" s="11"/>
    </row>
    <row r="9" spans="2:8" ht="15">
      <c r="B9" s="29" t="s">
        <v>49</v>
      </c>
      <c r="C9" s="18">
        <v>12732.571449604</v>
      </c>
      <c r="D9" s="18">
        <v>44.426808</v>
      </c>
      <c r="E9" s="18">
        <v>0.000426</v>
      </c>
      <c r="F9" s="26">
        <f>'[1]Всі_ПСГ'!$F$8</f>
        <v>17050</v>
      </c>
      <c r="G9" s="23">
        <f t="shared" si="0"/>
        <v>4317.428550396</v>
      </c>
      <c r="H9" s="11"/>
    </row>
    <row r="10" spans="2:8" ht="15">
      <c r="B10" s="29" t="s">
        <v>50</v>
      </c>
      <c r="C10" s="18">
        <v>12688.145067604</v>
      </c>
      <c r="D10" s="18">
        <v>45.974697</v>
      </c>
      <c r="E10" s="18">
        <v>0.000426</v>
      </c>
      <c r="F10" s="26">
        <f>'[1]Всі_ПСГ'!$F$8</f>
        <v>17050</v>
      </c>
      <c r="G10" s="23">
        <f t="shared" si="0"/>
        <v>4361.854932396</v>
      </c>
      <c r="H10" s="11"/>
    </row>
    <row r="11" spans="2:8" ht="15">
      <c r="B11" s="29" t="s">
        <v>51</v>
      </c>
      <c r="C11" s="18">
        <v>12642.170796604</v>
      </c>
      <c r="D11" s="18">
        <v>45.184576</v>
      </c>
      <c r="E11" s="18">
        <v>0.000426</v>
      </c>
      <c r="F11" s="26">
        <f>'[1]Всі_ПСГ'!$F$8</f>
        <v>17050</v>
      </c>
      <c r="G11" s="23">
        <f t="shared" si="0"/>
        <v>4407.829203396001</v>
      </c>
      <c r="H11" s="11"/>
    </row>
    <row r="12" spans="2:8" ht="15">
      <c r="B12" s="29" t="s">
        <v>52</v>
      </c>
      <c r="C12" s="18">
        <v>12596.986646604</v>
      </c>
      <c r="D12" s="18">
        <v>44.722676</v>
      </c>
      <c r="E12" s="18">
        <v>0.000426</v>
      </c>
      <c r="F12" s="26">
        <f>'[1]Всі_ПСГ'!$F$8</f>
        <v>17050</v>
      </c>
      <c r="G12" s="23">
        <f t="shared" si="0"/>
        <v>4453.013353396</v>
      </c>
      <c r="H12" s="11"/>
    </row>
    <row r="13" spans="2:8" ht="15.75" thickBot="1">
      <c r="B13" s="30" t="s">
        <v>53</v>
      </c>
      <c r="C13" s="9">
        <v>12552.264396604</v>
      </c>
      <c r="D13" s="9">
        <v>47.115956</v>
      </c>
      <c r="E13" s="9">
        <v>0.000426</v>
      </c>
      <c r="F13" s="26">
        <f>'[1]Всі_ПСГ'!$F$8</f>
        <v>17050</v>
      </c>
      <c r="G13" s="23">
        <f t="shared" si="0"/>
        <v>4497.735603396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2147.020667</v>
      </c>
      <c r="D7" s="22">
        <v>0</v>
      </c>
      <c r="E7" s="22">
        <v>0.000662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2147.021329</v>
      </c>
      <c r="D8" s="18">
        <v>0</v>
      </c>
      <c r="E8" s="18">
        <v>0.000662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2147.021991</v>
      </c>
      <c r="D9" s="18">
        <v>0</v>
      </c>
      <c r="E9" s="18">
        <v>0.000337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2147.022328</v>
      </c>
      <c r="D10" s="18">
        <v>0</v>
      </c>
      <c r="E10" s="18">
        <v>0.000662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2147.02299</v>
      </c>
      <c r="D11" s="18">
        <v>0</v>
      </c>
      <c r="E11" s="18">
        <v>0.000662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2147.023652</v>
      </c>
      <c r="D12" s="18">
        <v>0</v>
      </c>
      <c r="E12" s="18">
        <v>0.01912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2147.042772</v>
      </c>
      <c r="D13" s="9">
        <v>0</v>
      </c>
      <c r="E13" s="9">
        <v>0.01308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1308.266312</v>
      </c>
      <c r="D7" s="22">
        <v>7.218824</v>
      </c>
      <c r="E7" s="22">
        <v>0</v>
      </c>
      <c r="F7" s="18">
        <v>1920</v>
      </c>
      <c r="G7" s="23">
        <f>IF(F7-C7&gt;5,F7-C7,0)</f>
        <v>611.733688</v>
      </c>
    </row>
    <row r="8" spans="2:7" ht="15">
      <c r="B8" s="28" t="s">
        <v>48</v>
      </c>
      <c r="C8" s="18">
        <v>1301.047488</v>
      </c>
      <c r="D8" s="18">
        <v>7.242028</v>
      </c>
      <c r="E8" s="18">
        <v>0</v>
      </c>
      <c r="F8" s="18">
        <v>1920</v>
      </c>
      <c r="G8" s="23">
        <f aca="true" t="shared" si="0" ref="G8:G13">IF(F8-C8&gt;5,F8-C8,0)</f>
        <v>618.9525120000001</v>
      </c>
    </row>
    <row r="9" spans="2:7" ht="15">
      <c r="B9" s="29" t="s">
        <v>49</v>
      </c>
      <c r="C9" s="18">
        <v>1293.80546</v>
      </c>
      <c r="D9" s="18">
        <v>7.196596</v>
      </c>
      <c r="E9" s="18">
        <v>0</v>
      </c>
      <c r="F9" s="18">
        <v>1920</v>
      </c>
      <c r="G9" s="23">
        <f t="shared" si="0"/>
        <v>626.19454</v>
      </c>
    </row>
    <row r="10" spans="2:7" ht="15">
      <c r="B10" s="29" t="s">
        <v>50</v>
      </c>
      <c r="C10" s="18">
        <v>1286.608864</v>
      </c>
      <c r="D10" s="18">
        <v>7.328249</v>
      </c>
      <c r="E10" s="18">
        <v>0</v>
      </c>
      <c r="F10" s="18">
        <v>1920</v>
      </c>
      <c r="G10" s="23">
        <f t="shared" si="0"/>
        <v>633.391136</v>
      </c>
    </row>
    <row r="11" spans="2:7" ht="15">
      <c r="B11" s="29" t="s">
        <v>51</v>
      </c>
      <c r="C11" s="18">
        <v>1279.280615</v>
      </c>
      <c r="D11" s="18">
        <v>7.372731</v>
      </c>
      <c r="E11" s="18">
        <v>0</v>
      </c>
      <c r="F11" s="18">
        <v>1920</v>
      </c>
      <c r="G11" s="23">
        <f t="shared" si="0"/>
        <v>640.7193850000001</v>
      </c>
    </row>
    <row r="12" spans="2:7" ht="15">
      <c r="B12" s="29" t="s">
        <v>52</v>
      </c>
      <c r="C12" s="18">
        <v>1271.907884</v>
      </c>
      <c r="D12" s="18">
        <v>7.430669</v>
      </c>
      <c r="E12" s="18">
        <v>0</v>
      </c>
      <c r="F12" s="18">
        <v>1920</v>
      </c>
      <c r="G12" s="23">
        <f t="shared" si="0"/>
        <v>648.092116</v>
      </c>
    </row>
    <row r="13" spans="2:7" ht="15.75" thickBot="1">
      <c r="B13" s="30" t="s">
        <v>53</v>
      </c>
      <c r="C13" s="9">
        <v>1264.477215</v>
      </c>
      <c r="D13" s="9">
        <v>7.135317</v>
      </c>
      <c r="E13" s="9">
        <v>0</v>
      </c>
      <c r="F13" s="18">
        <v>1920</v>
      </c>
      <c r="G13" s="23">
        <f t="shared" si="0"/>
        <v>655.5227850000001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2297.373395</v>
      </c>
      <c r="D7" s="22">
        <v>0</v>
      </c>
      <c r="E7" s="22">
        <v>9E-05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2297.373485</v>
      </c>
      <c r="D8" s="18">
        <v>0</v>
      </c>
      <c r="E8" s="18">
        <v>9E-05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2297.373575</v>
      </c>
      <c r="D9" s="18">
        <v>0</v>
      </c>
      <c r="E9" s="18">
        <v>9E-05</v>
      </c>
      <c r="F9" s="18">
        <v>2300</v>
      </c>
      <c r="G9" s="23">
        <f t="shared" si="0"/>
        <v>0</v>
      </c>
    </row>
    <row r="10" spans="2:7" ht="15">
      <c r="B10" s="29" t="s">
        <v>50</v>
      </c>
      <c r="C10" s="18">
        <v>2297.373665</v>
      </c>
      <c r="D10" s="18">
        <v>0</v>
      </c>
      <c r="E10" s="18">
        <v>9.2E-05</v>
      </c>
      <c r="F10" s="18">
        <v>2300</v>
      </c>
      <c r="G10" s="23">
        <f t="shared" si="0"/>
        <v>0</v>
      </c>
    </row>
    <row r="11" spans="2:7" ht="15">
      <c r="B11" s="29" t="s">
        <v>51</v>
      </c>
      <c r="C11" s="18">
        <v>2297.373757</v>
      </c>
      <c r="D11" s="18">
        <v>0</v>
      </c>
      <c r="E11" s="18">
        <v>0.008586</v>
      </c>
      <c r="F11" s="18">
        <v>2300</v>
      </c>
      <c r="G11" s="23">
        <f t="shared" si="0"/>
        <v>0</v>
      </c>
    </row>
    <row r="12" spans="2:7" ht="15">
      <c r="B12" s="29" t="s">
        <v>52</v>
      </c>
      <c r="C12" s="18">
        <v>2297.382343</v>
      </c>
      <c r="D12" s="18">
        <v>0</v>
      </c>
      <c r="E12" s="18">
        <v>0.001899</v>
      </c>
      <c r="F12" s="18">
        <v>2300</v>
      </c>
      <c r="G12" s="23">
        <f t="shared" si="0"/>
        <v>0</v>
      </c>
    </row>
    <row r="13" spans="2:7" ht="15.75" thickBot="1">
      <c r="B13" s="30" t="s">
        <v>53</v>
      </c>
      <c r="C13" s="9">
        <v>2297.384242</v>
      </c>
      <c r="D13" s="9">
        <v>0</v>
      </c>
      <c r="E13" s="9">
        <v>0.076733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6.047294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6.047377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6.04746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6.047543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6.047626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6.047709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6.047792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1418.581617</v>
      </c>
      <c r="D7" s="22">
        <v>5.406826</v>
      </c>
      <c r="E7" s="22">
        <v>0</v>
      </c>
      <c r="F7" s="18">
        <v>1500</v>
      </c>
      <c r="G7" s="23">
        <f>IF(F7-C7&gt;5,F7-C7,0)</f>
        <v>81.41838299999995</v>
      </c>
      <c r="H7" s="32"/>
    </row>
    <row r="8" spans="2:8" ht="15">
      <c r="B8" s="28" t="s">
        <v>48</v>
      </c>
      <c r="C8" s="18">
        <v>1413.174791</v>
      </c>
      <c r="D8" s="18">
        <v>5.335277</v>
      </c>
      <c r="E8" s="18">
        <v>0</v>
      </c>
      <c r="F8" s="18">
        <v>1500</v>
      </c>
      <c r="G8" s="23">
        <f aca="true" t="shared" si="0" ref="G8:G13">IF(F8-C8&gt;5,F8-C8,0)</f>
        <v>86.82520900000009</v>
      </c>
      <c r="H8" s="32"/>
    </row>
    <row r="9" spans="2:8" ht="15">
      <c r="B9" s="29" t="s">
        <v>49</v>
      </c>
      <c r="C9" s="18">
        <v>1407.839514</v>
      </c>
      <c r="D9" s="18">
        <v>5.364887</v>
      </c>
      <c r="E9" s="18">
        <v>0</v>
      </c>
      <c r="F9" s="18">
        <v>1500</v>
      </c>
      <c r="G9" s="23">
        <f t="shared" si="0"/>
        <v>92.16048599999999</v>
      </c>
      <c r="H9" s="32"/>
    </row>
    <row r="10" spans="2:8" ht="15">
      <c r="B10" s="29" t="s">
        <v>50</v>
      </c>
      <c r="C10" s="18">
        <v>1402.474627</v>
      </c>
      <c r="D10" s="18">
        <v>5.479688</v>
      </c>
      <c r="E10" s="18">
        <v>0</v>
      </c>
      <c r="F10" s="18">
        <v>1500</v>
      </c>
      <c r="G10" s="23">
        <f t="shared" si="0"/>
        <v>97.52537299999995</v>
      </c>
      <c r="H10" s="32"/>
    </row>
    <row r="11" spans="2:8" ht="15">
      <c r="B11" s="29" t="s">
        <v>51</v>
      </c>
      <c r="C11" s="18">
        <v>1396.994939</v>
      </c>
      <c r="D11" s="18">
        <v>5.648437</v>
      </c>
      <c r="E11" s="18">
        <v>0</v>
      </c>
      <c r="F11" s="18">
        <v>1500</v>
      </c>
      <c r="G11" s="23">
        <f t="shared" si="0"/>
        <v>103.00506100000007</v>
      </c>
      <c r="H11" s="32"/>
    </row>
    <row r="12" spans="2:7" ht="15">
      <c r="B12" s="29" t="s">
        <v>52</v>
      </c>
      <c r="C12" s="18">
        <v>1391.346502</v>
      </c>
      <c r="D12" s="18">
        <v>5.778947</v>
      </c>
      <c r="E12" s="18">
        <v>0</v>
      </c>
      <c r="F12" s="18">
        <v>1500</v>
      </c>
      <c r="G12" s="23">
        <f t="shared" si="0"/>
        <v>108.6534979999999</v>
      </c>
    </row>
    <row r="13" spans="2:7" ht="15.75" thickBot="1">
      <c r="B13" s="30" t="s">
        <v>53</v>
      </c>
      <c r="C13" s="9">
        <v>1385.567555</v>
      </c>
      <c r="D13" s="9">
        <v>5.807134</v>
      </c>
      <c r="E13" s="9">
        <v>0</v>
      </c>
      <c r="F13" s="18">
        <v>1500</v>
      </c>
      <c r="G13" s="23">
        <f t="shared" si="0"/>
        <v>114.43244499999992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854.375021</v>
      </c>
      <c r="D7" s="22">
        <v>6.880943</v>
      </c>
      <c r="E7" s="22">
        <v>0</v>
      </c>
      <c r="F7" s="18">
        <v>1300</v>
      </c>
      <c r="G7" s="23">
        <f>IF(F7-C7&gt;5,F7-C7,0)</f>
        <v>445.62497900000005</v>
      </c>
    </row>
    <row r="8" spans="2:7" ht="15">
      <c r="B8" s="28" t="s">
        <v>48</v>
      </c>
      <c r="C8" s="18">
        <v>847.494078</v>
      </c>
      <c r="D8" s="18">
        <v>6.954894</v>
      </c>
      <c r="E8" s="18">
        <v>0</v>
      </c>
      <c r="F8" s="18">
        <v>1300</v>
      </c>
      <c r="G8" s="23">
        <f aca="true" t="shared" si="0" ref="G8:G13">IF(F8-C8&gt;5,F8-C8,0)</f>
        <v>452.50592200000006</v>
      </c>
    </row>
    <row r="9" spans="2:7" ht="15">
      <c r="B9" s="29" t="s">
        <v>49</v>
      </c>
      <c r="C9" s="18">
        <v>840.539184</v>
      </c>
      <c r="D9" s="18">
        <v>6.953226</v>
      </c>
      <c r="E9" s="18">
        <v>0</v>
      </c>
      <c r="F9" s="18">
        <v>1300</v>
      </c>
      <c r="G9" s="23">
        <f t="shared" si="0"/>
        <v>459.460816</v>
      </c>
    </row>
    <row r="10" spans="2:7" ht="15">
      <c r="B10" s="29" t="s">
        <v>50</v>
      </c>
      <c r="C10" s="18">
        <v>833.585958</v>
      </c>
      <c r="D10" s="18">
        <v>6.928618</v>
      </c>
      <c r="E10" s="18">
        <v>0</v>
      </c>
      <c r="F10" s="18">
        <v>1300</v>
      </c>
      <c r="G10" s="23">
        <f t="shared" si="0"/>
        <v>466.414042</v>
      </c>
    </row>
    <row r="11" spans="2:7" ht="15">
      <c r="B11" s="29" t="s">
        <v>51</v>
      </c>
      <c r="C11" s="18">
        <v>826.65734</v>
      </c>
      <c r="D11" s="18">
        <v>6.877973</v>
      </c>
      <c r="E11" s="18">
        <v>0</v>
      </c>
      <c r="F11" s="18">
        <v>1300</v>
      </c>
      <c r="G11" s="23">
        <f t="shared" si="0"/>
        <v>473.34266</v>
      </c>
    </row>
    <row r="12" spans="2:7" ht="15">
      <c r="B12" s="29" t="s">
        <v>52</v>
      </c>
      <c r="C12" s="18">
        <v>819.779367</v>
      </c>
      <c r="D12" s="18">
        <v>6.869302</v>
      </c>
      <c r="E12" s="18">
        <v>0</v>
      </c>
      <c r="F12" s="18">
        <v>1300</v>
      </c>
      <c r="G12" s="23">
        <f t="shared" si="0"/>
        <v>480.220633</v>
      </c>
    </row>
    <row r="13" spans="2:7" ht="15.75" thickBot="1">
      <c r="B13" s="30" t="s">
        <v>53</v>
      </c>
      <c r="C13" s="9">
        <v>812.910065</v>
      </c>
      <c r="D13" s="9">
        <v>6.847546</v>
      </c>
      <c r="E13" s="9">
        <v>0</v>
      </c>
      <c r="F13" s="18">
        <v>1300</v>
      </c>
      <c r="G13" s="23">
        <f t="shared" si="0"/>
        <v>487.08993499999997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2020-11-30T13:40:23Z</dcterms:modified>
  <cp:category/>
  <cp:version/>
  <cp:contentType/>
  <cp:contentStatus/>
</cp:coreProperties>
</file>